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<sst xmlns="http://schemas.openxmlformats.org/spreadsheetml/2006/main" count="88" uniqueCount="71">
  <si>
    <t>费用报销记录表</t>
  </si>
  <si>
    <t>年度预算金额</t>
  </si>
  <si>
    <t>报销金额</t>
  </si>
  <si>
    <t>剩余金额</t>
  </si>
  <si>
    <t>序号</t>
  </si>
  <si>
    <t>日期</t>
  </si>
  <si>
    <t>员工姓名</t>
  </si>
  <si>
    <t>部门</t>
  </si>
  <si>
    <t>报销项目</t>
  </si>
  <si>
    <t>费用用途</t>
  </si>
  <si>
    <t>票据金额</t>
  </si>
  <si>
    <t>备注</t>
  </si>
  <si>
    <t>报销部门</t>
  </si>
  <si>
    <t>占比</t>
  </si>
  <si>
    <t>王伟</t>
  </si>
  <si>
    <t>人事部</t>
  </si>
  <si>
    <t>招待费</t>
  </si>
  <si>
    <t>A项目接待第三方</t>
  </si>
  <si>
    <t>刘思思</t>
  </si>
  <si>
    <t>市场部</t>
  </si>
  <si>
    <t>差旅费</t>
  </si>
  <si>
    <t>去北京出差</t>
  </si>
  <si>
    <t>李娜</t>
  </si>
  <si>
    <t>财务部</t>
  </si>
  <si>
    <t>办公费</t>
  </si>
  <si>
    <t>够买会计账簿和打印机</t>
  </si>
  <si>
    <t>包小琴</t>
  </si>
  <si>
    <t>技术部</t>
  </si>
  <si>
    <t>保险费</t>
  </si>
  <si>
    <t>技术工购买保险</t>
  </si>
  <si>
    <t>万明明</t>
  </si>
  <si>
    <t>工程部</t>
  </si>
  <si>
    <t>租赁费</t>
  </si>
  <si>
    <t>租赁吊车一台</t>
  </si>
  <si>
    <t>张晓梅</t>
  </si>
  <si>
    <t>审计费</t>
  </si>
  <si>
    <t>审计去年成本费用</t>
  </si>
  <si>
    <t>销售部</t>
  </si>
  <si>
    <t>吴小伟</t>
  </si>
  <si>
    <t>银行手续费</t>
  </si>
  <si>
    <t>汇款给甲公司</t>
  </si>
  <si>
    <t>合计</t>
  </si>
  <si>
    <t>赵王龙</t>
  </si>
  <si>
    <t>劳务费</t>
  </si>
  <si>
    <t>给兼职人员派发工资</t>
  </si>
  <si>
    <t>朱小小</t>
  </si>
  <si>
    <t>检测费</t>
  </si>
  <si>
    <t>检测A项目合格与否</t>
  </si>
  <si>
    <t>龚王红</t>
  </si>
  <si>
    <t>维修费</t>
  </si>
  <si>
    <t>维修财务部打印机</t>
  </si>
  <si>
    <t>刘明明</t>
  </si>
  <si>
    <t>运费</t>
  </si>
  <si>
    <t>向A公司寄材料</t>
  </si>
  <si>
    <t>月份</t>
  </si>
  <si>
    <t>张小伟</t>
  </si>
  <si>
    <t>燃油费</t>
  </si>
  <si>
    <t>公司车辆加油</t>
  </si>
  <si>
    <t>1月份</t>
  </si>
  <si>
    <t/>
  </si>
  <si>
    <t>2月份</t>
  </si>
  <si>
    <t>3月份</t>
  </si>
  <si>
    <t>4月份</t>
  </si>
  <si>
    <t>5月份</t>
  </si>
  <si>
    <t>6月份</t>
  </si>
  <si>
    <t>7月份</t>
  </si>
  <si>
    <t>8月份</t>
  </si>
  <si>
    <t>9月份</t>
  </si>
  <si>
    <t>10月份</t>
  </si>
  <si>
    <t>11月份</t>
  </si>
  <si>
    <t>12月份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</si>
</sst>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27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theme="1"/>
      <name val="黑体"/>
      <charset val="134"/>
    </font>
    <font>
      <b/>
      <sz val="26"/>
      <color theme="1"/>
      <name val="黑体"/>
      <charset val="134"/>
    </font>
    <font>
      <b/>
      <sz val="12"/>
      <name val="黑体"/>
      <charset val="134"/>
    </font>
    <font>
      <sz val="12"/>
      <color rgb="FFFAD5BE"/>
      <name val="黑体"/>
      <charset val="134"/>
    </font>
    <font>
      <sz val="14"/>
      <color theme="1"/>
      <name val="Arial Black"/>
      <charset val="134"/>
    </font>
    <font>
      <b/>
      <sz val="12"/>
      <color theme="1"/>
      <name val="黑体"/>
      <charset val="134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AD5B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15"/>
      </left>
      <right style="thin">
        <color theme="0" tint="-0.15"/>
      </right>
      <top/>
      <bottom style="thin">
        <color theme="0" tint="-0.15"/>
      </bottom>
      <diagonal/>
    </border>
    <border>
      <left style="thin">
        <color theme="0" tint="-0.15"/>
      </left>
      <right style="thin">
        <color theme="0" tint="-0.15"/>
      </right>
      <top style="thin">
        <color theme="0" tint="-0.15"/>
      </top>
      <bottom style="thin">
        <color theme="0" tint="-0.1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1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3" fillId="16" borderId="10" applyNumberFormat="0" applyAlignment="0" applyProtection="0">
      <alignment vertical="center"/>
    </xf>
    <xf numFmtId="0" fontId="14" fillId="16" borderId="6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43" fontId="1" fillId="0" borderId="0" xfId="0" applyNumberFormat="1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2" fillId="0" borderId="0" xfId="0" applyFont="1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top"/>
    </xf>
    <xf numFmtId="0" fontId="1" fillId="3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4" fontId="1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4" fontId="1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3" fontId="1" fillId="2" borderId="0" xfId="0" applyNumberFormat="1" applyFont="1" applyFill="1" applyAlignment="1">
      <alignment horizontal="center" vertical="center"/>
    </xf>
    <xf numFmtId="43" fontId="5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43" fontId="1" fillId="3" borderId="0" xfId="0" applyNumberFormat="1" applyFont="1" applyFill="1" applyAlignment="1">
      <alignment horizontal="center" vertical="center"/>
    </xf>
    <xf numFmtId="43" fontId="4" fillId="2" borderId="1" xfId="0" applyNumberFormat="1" applyFont="1" applyFill="1" applyBorder="1" applyAlignment="1">
      <alignment horizontal="center" vertical="center"/>
    </xf>
    <xf numFmtId="43" fontId="1" fillId="0" borderId="2" xfId="0" applyNumberFormat="1" applyFont="1" applyFill="1" applyBorder="1" applyAlignment="1">
      <alignment horizontal="center" vertical="center"/>
    </xf>
    <xf numFmtId="43" fontId="1" fillId="0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176" fontId="1" fillId="2" borderId="0" xfId="0" applyNumberFormat="1" applyFont="1" applyFill="1" applyAlignment="1">
      <alignment horizontal="center" vertical="center"/>
    </xf>
    <xf numFmtId="176" fontId="3" fillId="2" borderId="0" xfId="0" applyNumberFormat="1" applyFont="1" applyFill="1" applyAlignment="1">
      <alignment horizontal="center" vertical="top"/>
    </xf>
    <xf numFmtId="0" fontId="6" fillId="2" borderId="0" xfId="0" applyFont="1" applyFill="1" applyAlignment="1">
      <alignment vertical="center"/>
    </xf>
    <xf numFmtId="176" fontId="7" fillId="2" borderId="0" xfId="0" applyNumberFormat="1" applyFont="1" applyFill="1" applyAlignment="1">
      <alignment horizontal="center" vertical="center"/>
    </xf>
    <xf numFmtId="176" fontId="1" fillId="3" borderId="0" xfId="0" applyNumberFormat="1" applyFont="1" applyFill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10" fontId="1" fillId="0" borderId="2" xfId="11" applyNumberFormat="1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/>
    </xf>
    <xf numFmtId="176" fontId="4" fillId="2" borderId="4" xfId="0" applyNumberFormat="1" applyFont="1" applyFill="1" applyBorder="1" applyAlignment="1">
      <alignment horizontal="center" vertical="center"/>
    </xf>
    <xf numFmtId="10" fontId="1" fillId="0" borderId="3" xfId="11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EB64D"/>
      <color rgb="00FAD5B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Sheet1!$Q$7</c:f>
              <c:strCache>
                <c:ptCount val="1"/>
                <c:pt idx="0">
                  <c:v>报销金额</c:v>
                </c:pt>
              </c:strCache>
            </c:strRef>
          </c:tx>
          <c:spPr>
            <a:solidFill>
              <a:srgbClr val="FEB64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黑体" panose="02010609060101010101" charset="-122"/>
                    <a:ea typeface="黑体" panose="02010609060101010101" charset="-122"/>
                    <a:cs typeface="黑体" panose="02010609060101010101" charset="-122"/>
                    <a:sym typeface="黑体" panose="02010609060101010101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Sheet1!$P$8:$P$13</c:f>
              <c:strCache>
                <c:ptCount val="6"/>
                <c:pt idx="0">
                  <c:v>人事部</c:v>
                </c:pt>
                <c:pt idx="1">
                  <c:v>市场部</c:v>
                </c:pt>
                <c:pt idx="2">
                  <c:v>财务部</c:v>
                </c:pt>
                <c:pt idx="3">
                  <c:v>技术部</c:v>
                </c:pt>
                <c:pt idx="4">
                  <c:v>工程部</c:v>
                </c:pt>
                <c:pt idx="5">
                  <c:v>销售部</c:v>
                </c:pt>
              </c:strCache>
            </c:strRef>
          </c:cat>
          <c:val>
            <c:numRef>
              <c:f>Sheet1!$Q$8:$Q$13</c:f>
              <c:numCache>
                <c:formatCode>0.00_);[Red]\(0.00\)</c:formatCode>
                <c:ptCount val="6"/>
                <c:pt idx="0">
                  <c:v>11500</c:v>
                </c:pt>
                <c:pt idx="1">
                  <c:v>3500</c:v>
                </c:pt>
                <c:pt idx="2">
                  <c:v>6000</c:v>
                </c:pt>
                <c:pt idx="3">
                  <c:v>3000</c:v>
                </c:pt>
                <c:pt idx="4">
                  <c:v>2500</c:v>
                </c:pt>
                <c:pt idx="5">
                  <c:v>4500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2"/>
        <c:overlap val="-27"/>
        <c:axId val="104154601"/>
        <c:axId val="866504570"/>
      </c:barChart>
      <c:catAx>
        <c:axId val="10415460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黑体" panose="02010609060101010101" charset="-122"/>
              </a:defRPr>
            </a:pPr>
          </a:p>
        </c:txPr>
        <c:crossAx val="866504570"/>
        <c:crosses val="autoZero"/>
        <c:auto val="1"/>
        <c:lblAlgn val="ctr"/>
        <c:lblOffset val="100"/>
        <c:noMultiLvlLbl val="0"/>
      </c:catAx>
      <c:valAx>
        <c:axId val="866504570"/>
        <c:scaling>
          <c:orientation val="minMax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0_);[Red]\(0.00\)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黑体" panose="02010609060101010101" charset="-122"/>
              </a:defRPr>
            </a:pPr>
          </a:p>
        </c:txPr>
        <c:crossAx val="10415460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>
      <a:outerShdw blurRad="50800" dist="38100" dir="5400000" algn="t" rotWithShape="0">
        <a:prstClr val="black">
          <a:alpha val="40000"/>
        </a:prstClr>
      </a:outerShdw>
    </a:effectLst>
  </c:spPr>
  <c:txPr>
    <a:bodyPr/>
    <a:lstStyle/>
    <a:p>
      <a:pPr>
        <a:defRPr lang="zh-CN">
          <a:latin typeface="黑体" panose="02010609060101010101" charset="-122"/>
          <a:ea typeface="黑体" panose="02010609060101010101" charset="-122"/>
          <a:cs typeface="黑体" panose="02010609060101010101" charset="-122"/>
          <a:sym typeface="黑体" panose="02010609060101010101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Sheet1!$Q$18</c:f>
              <c:strCache>
                <c:ptCount val="1"/>
                <c:pt idx="0">
                  <c:v>报销金额</c:v>
                </c:pt>
              </c:strCache>
            </c:strRef>
          </c:tx>
          <c:spPr>
            <a:ln w="28575" cap="rnd">
              <a:solidFill>
                <a:srgbClr val="FEB64D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9525">
                <a:solidFill>
                  <a:srgbClr val="FEB64D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黑体" panose="02010609060101010101" charset="-122"/>
                    <a:ea typeface="黑体" panose="02010609060101010101" charset="-122"/>
                    <a:cs typeface="黑体" panose="02010609060101010101" charset="-122"/>
                    <a:sym typeface="黑体" panose="02010609060101010101" charset="-122"/>
                  </a:defRPr>
                </a:pPr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Sheet1!$P$19:$P$30</c:f>
              <c:strCache>
                <c:ptCount val="12"/>
                <c:pt idx="0">
                  <c:v>1月份</c:v>
                </c:pt>
                <c:pt idx="1">
                  <c:v>2月份</c:v>
                </c:pt>
                <c:pt idx="2">
                  <c:v>3月份</c:v>
                </c:pt>
                <c:pt idx="3">
                  <c:v>4月份</c:v>
                </c:pt>
                <c:pt idx="4">
                  <c:v>5月份</c:v>
                </c:pt>
                <c:pt idx="5">
                  <c:v>6月份</c:v>
                </c:pt>
                <c:pt idx="6">
                  <c:v>7月份</c:v>
                </c:pt>
                <c:pt idx="7">
                  <c:v>8月份</c:v>
                </c:pt>
                <c:pt idx="8">
                  <c:v>9月份</c:v>
                </c:pt>
                <c:pt idx="9">
                  <c:v>10月份</c:v>
                </c:pt>
                <c:pt idx="10">
                  <c:v>11月份</c:v>
                </c:pt>
                <c:pt idx="11">
                  <c:v>12月份</c:v>
                </c:pt>
              </c:strCache>
            </c:strRef>
          </c:cat>
          <c:val>
            <c:numRef>
              <c:f>Sheet1!$Q$19:$Q$30</c:f>
              <c:numCache>
                <c:formatCode>0.00_);[Red]\(0.00\)</c:formatCode>
                <c:ptCount val="12"/>
                <c:pt idx="0">
                  <c:v>5000</c:v>
                </c:pt>
                <c:pt idx="1">
                  <c:v>2000</c:v>
                </c:pt>
                <c:pt idx="2">
                  <c:v>3000</c:v>
                </c:pt>
                <c:pt idx="3">
                  <c:v>1500</c:v>
                </c:pt>
                <c:pt idx="4">
                  <c:v>2500</c:v>
                </c:pt>
                <c:pt idx="5">
                  <c:v>1500</c:v>
                </c:pt>
                <c:pt idx="6">
                  <c:v>2500</c:v>
                </c:pt>
                <c:pt idx="7">
                  <c:v>5000</c:v>
                </c:pt>
                <c:pt idx="8">
                  <c:v>2000</c:v>
                </c:pt>
                <c:pt idx="9">
                  <c:v>3000</c:v>
                </c:pt>
                <c:pt idx="10">
                  <c:v>1500</c:v>
                </c:pt>
                <c:pt idx="11">
                  <c:v>1500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36450758"/>
        <c:axId val="479817136"/>
      </c:lineChart>
      <c:catAx>
        <c:axId val="53645075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黑体" panose="02010609060101010101" charset="-122"/>
              </a:defRPr>
            </a:pPr>
          </a:p>
        </c:txPr>
        <c:crossAx val="479817136"/>
        <c:crosses val="autoZero"/>
        <c:auto val="1"/>
        <c:lblAlgn val="ctr"/>
        <c:lblOffset val="100"/>
        <c:noMultiLvlLbl val="0"/>
      </c:catAx>
      <c:valAx>
        <c:axId val="479817136"/>
        <c:scaling>
          <c:orientation val="minMax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0_);[Red]\(0.00\)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黑体" panose="02010609060101010101" charset="-122"/>
              </a:defRPr>
            </a:pPr>
          </a:p>
        </c:txPr>
        <c:crossAx val="53645075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>
      <a:outerShdw blurRad="50800" dist="38100" dir="8100000" algn="tr" rotWithShape="0">
        <a:prstClr val="black">
          <a:alpha val="40000"/>
        </a:prstClr>
      </a:outerShdw>
    </a:effectLst>
  </c:spPr>
  <c:txPr>
    <a:bodyPr/>
    <a:lstStyle/>
    <a:p>
      <a:pPr>
        <a:defRPr lang="zh-CN">
          <a:latin typeface="黑体" panose="02010609060101010101" charset="-122"/>
          <a:ea typeface="黑体" panose="02010609060101010101" charset="-122"/>
          <a:cs typeface="黑体" panose="02010609060101010101" charset="-122"/>
          <a:sym typeface="黑体" panose="02010609060101010101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000804181745"/>
          <c:y val="0.0933738181866358"/>
          <c:w val="0.67913148371532"/>
          <c:h val="0.777266451909802"/>
        </c:manualLayout>
      </c:layout>
      <c:doughnutChart>
        <c:varyColors val="1"/>
        <c:ser>
          <c:idx val="0"/>
          <c:order val="0"/>
          <c:spPr/>
          <c:explosion val="0"/>
          <c:dPt>
            <c:idx val="0"/>
            <c:bubble3D val="0"/>
            <c:spPr>
              <a:solidFill>
                <a:schemeClr val="bg1">
                  <a:lumMod val="9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FEB64D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delete val="1"/>
            </c:dLbl>
            <c:dLbl>
              <c:idx val="1"/>
              <c:layout>
                <c:manualLayout>
                  <c:x val="0.180940892641737"/>
                  <c:y val="0.1449608835711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2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rial Black" panose="020B0A04020102020204" charset="0"/>
                      <a:ea typeface="Arial Black" panose="020B0A04020102020204" charset="0"/>
                      <a:cs typeface="Arial Black" panose="020B0A04020102020204" charset="0"/>
                      <a:sym typeface="Arial Black" panose="020B0A04020102020204" charset="0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71934057096904"/>
                      <c:h val="0.248044178554993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Sheet1!$L$3:$L$4</c:f>
              <c:numCache>
                <c:formatCode>_ * #,##0.00_ ;_ * \-#,##0.00_ ;_ * "-"??_ ;_ @_ </c:formatCode>
                <c:ptCount val="2"/>
                <c:pt idx="0">
                  <c:v>0.225</c:v>
                </c:pt>
                <c:pt idx="1" c:formatCode="General">
                  <c:v>0.775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03"/>
        <c:holeSize val="58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>
      <a:outerShdw blurRad="50800" dist="38100" dir="8100000" algn="tr" rotWithShape="0">
        <a:prstClr val="black">
          <a:alpha val="40000"/>
        </a:prstClr>
      </a:outerShdw>
    </a:effectLst>
  </c:spPr>
  <c:txPr>
    <a:bodyPr/>
    <a:lstStyle/>
    <a:p>
      <a:pPr>
        <a:defRPr lang="zh-CN" sz="1400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207010</xdr:colOff>
      <xdr:row>1</xdr:row>
      <xdr:rowOff>542925</xdr:rowOff>
    </xdr:from>
    <xdr:to>
      <xdr:col>5</xdr:col>
      <xdr:colOff>573405</xdr:colOff>
      <xdr:row>4</xdr:row>
      <xdr:rowOff>144145</xdr:rowOff>
    </xdr:to>
    <xdr:graphicFrame>
      <xdr:nvGraphicFramePr>
        <xdr:cNvPr id="5" name="图表 4"/>
        <xdr:cNvGraphicFramePr/>
      </xdr:nvGraphicFramePr>
      <xdr:xfrm>
        <a:off x="207010" y="669925"/>
        <a:ext cx="2887345" cy="14427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607695</xdr:colOff>
      <xdr:row>1</xdr:row>
      <xdr:rowOff>568960</xdr:rowOff>
    </xdr:from>
    <xdr:to>
      <xdr:col>10</xdr:col>
      <xdr:colOff>891540</xdr:colOff>
      <xdr:row>4</xdr:row>
      <xdr:rowOff>133985</xdr:rowOff>
    </xdr:to>
    <xdr:graphicFrame>
      <xdr:nvGraphicFramePr>
        <xdr:cNvPr id="6" name="图表 5"/>
        <xdr:cNvGraphicFramePr/>
      </xdr:nvGraphicFramePr>
      <xdr:xfrm>
        <a:off x="3128645" y="695960"/>
        <a:ext cx="4749165" cy="14065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939165</xdr:colOff>
      <xdr:row>1</xdr:row>
      <xdr:rowOff>575945</xdr:rowOff>
    </xdr:from>
    <xdr:to>
      <xdr:col>13</xdr:col>
      <xdr:colOff>232410</xdr:colOff>
      <xdr:row>4</xdr:row>
      <xdr:rowOff>117475</xdr:rowOff>
    </xdr:to>
    <xdr:graphicFrame>
      <xdr:nvGraphicFramePr>
        <xdr:cNvPr id="7" name="图表 6"/>
        <xdr:cNvGraphicFramePr/>
      </xdr:nvGraphicFramePr>
      <xdr:xfrm>
        <a:off x="7925435" y="702945"/>
        <a:ext cx="1583055" cy="13830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238125</xdr:colOff>
      <xdr:row>2</xdr:row>
      <xdr:rowOff>285750</xdr:rowOff>
    </xdr:from>
    <xdr:to>
      <xdr:col>11</xdr:col>
      <xdr:colOff>895350</xdr:colOff>
      <xdr:row>2</xdr:row>
      <xdr:rowOff>581025</xdr:rowOff>
    </xdr:to>
    <xdr:sp>
      <xdr:nvSpPr>
        <xdr:cNvPr id="8" name="文本框 7"/>
        <xdr:cNvSpPr txBox="1"/>
      </xdr:nvSpPr>
      <xdr:spPr>
        <a:xfrm>
          <a:off x="8381365" y="1339850"/>
          <a:ext cx="657225" cy="29527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p>
          <a:pPr algn="ctr"/>
          <a:r>
            <a:rPr lang="zh-CN" altLang="en-US" sz="900" b="1">
              <a:latin typeface="黑体" panose="02010609060101010101" charset="-122"/>
              <a:ea typeface="黑体" panose="02010609060101010101" charset="-122"/>
            </a:rPr>
            <a:t>已使用</a:t>
          </a:r>
          <a:endParaRPr lang="zh-CN" altLang="en-US" sz="900" b="1"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339"/>
  <sheetViews>
    <sheetView showGridLines="0" tabSelected="1" zoomScale="70" zoomScaleNormal="70" workbookViewId="0">
      <selection activeCell="B2" sqref="B2:S2"/>
    </sheetView>
  </sheetViews>
  <sheetFormatPr defaultColWidth="9" defaultRowHeight="27" customHeight="1"/>
  <cols>
    <col min="1" max="1" width="2.75" style="1" customWidth="1"/>
    <col min="2" max="2" width="2.375" style="1" customWidth="1"/>
    <col min="3" max="3" width="5.45833333333333" style="1" customWidth="1"/>
    <col min="4" max="6" width="11.25" style="1" customWidth="1"/>
    <col min="7" max="7" width="11.375" style="1" customWidth="1"/>
    <col min="8" max="9" width="11.625" style="1" customWidth="1"/>
    <col min="10" max="10" width="12.725" style="2" customWidth="1"/>
    <col min="11" max="11" width="15.1833333333333" style="2" customWidth="1"/>
    <col min="12" max="12" width="12.3666666666667" style="1" customWidth="1"/>
    <col min="13" max="13" width="2.5" style="1" customWidth="1"/>
    <col min="14" max="14" width="3.125" style="1" customWidth="1"/>
    <col min="15" max="15" width="2.5" style="1" customWidth="1"/>
    <col min="16" max="16" width="11.25" style="1" customWidth="1"/>
    <col min="17" max="17" width="11.125" style="3" customWidth="1"/>
    <col min="18" max="18" width="10.5" style="1" customWidth="1"/>
    <col min="19" max="19" width="2.375" style="1" customWidth="1"/>
    <col min="20" max="20" width="2.125" style="1" customWidth="1"/>
    <col min="21" max="16382" width="9" style="1"/>
    <col min="16383" max="16384" width="9" style="4"/>
  </cols>
  <sheetData>
    <row r="1" s="1" customFormat="1" ht="10" customHeight="1" spans="1:20">
      <c r="A1" s="5"/>
      <c r="B1" s="5"/>
      <c r="C1" s="5"/>
      <c r="D1" s="5"/>
      <c r="E1" s="5"/>
      <c r="F1" s="5"/>
      <c r="G1" s="5"/>
      <c r="H1" s="5"/>
      <c r="I1" s="5"/>
      <c r="J1" s="14"/>
      <c r="K1" s="14"/>
      <c r="L1" s="5"/>
      <c r="M1" s="5"/>
      <c r="N1" s="5"/>
      <c r="O1" s="5"/>
      <c r="P1" s="5"/>
      <c r="Q1" s="25"/>
      <c r="R1" s="5"/>
      <c r="S1" s="5"/>
      <c r="T1" s="5"/>
    </row>
    <row r="2" s="1" customFormat="1" ht="73" customHeight="1" spans="1:20">
      <c r="A2" s="5"/>
      <c r="B2" s="6" t="s">
        <v>0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26"/>
      <c r="R2" s="6"/>
      <c r="S2" s="6"/>
      <c r="T2" s="5"/>
    </row>
    <row r="3" s="1" customFormat="1" ht="48" customHeight="1" spans="1:20">
      <c r="A3" s="5"/>
      <c r="B3" s="5"/>
      <c r="C3" s="5"/>
      <c r="D3" s="5"/>
      <c r="E3" s="5"/>
      <c r="F3" s="5"/>
      <c r="G3" s="5"/>
      <c r="H3" s="5"/>
      <c r="I3" s="5"/>
      <c r="J3" s="14"/>
      <c r="K3" s="14"/>
      <c r="L3" s="15">
        <f>1-L4</f>
        <v>0.225</v>
      </c>
      <c r="M3" s="5"/>
      <c r="N3" s="5"/>
      <c r="O3" s="16">
        <v>40000</v>
      </c>
      <c r="P3" s="16"/>
      <c r="Q3" s="27">
        <f>SUM(J8:J2000)</f>
        <v>31000</v>
      </c>
      <c r="R3" s="27">
        <f>O3-Q3</f>
        <v>9000</v>
      </c>
      <c r="S3" s="5"/>
      <c r="T3" s="5"/>
    </row>
    <row r="4" s="1" customFormat="1" ht="24" customHeight="1" spans="1:20">
      <c r="A4" s="5"/>
      <c r="B4" s="5"/>
      <c r="C4" s="5"/>
      <c r="D4" s="5"/>
      <c r="E4" s="5"/>
      <c r="F4" s="5"/>
      <c r="G4" s="5"/>
      <c r="H4" s="5"/>
      <c r="I4" s="5"/>
      <c r="J4" s="14"/>
      <c r="K4" s="14"/>
      <c r="L4" s="17">
        <f>Q3/O3</f>
        <v>0.775</v>
      </c>
      <c r="M4" s="5"/>
      <c r="N4" s="5"/>
      <c r="O4" s="18" t="s">
        <v>1</v>
      </c>
      <c r="P4" s="18"/>
      <c r="Q4" s="28" t="s">
        <v>2</v>
      </c>
      <c r="R4" s="28" t="s">
        <v>3</v>
      </c>
      <c r="S4" s="5"/>
      <c r="T4" s="5"/>
    </row>
    <row r="5" s="1" customFormat="1" ht="15" customHeight="1" spans="1:20">
      <c r="A5" s="5"/>
      <c r="B5" s="5"/>
      <c r="C5" s="5"/>
      <c r="D5" s="5"/>
      <c r="E5" s="5"/>
      <c r="F5" s="5"/>
      <c r="G5" s="5"/>
      <c r="H5" s="5"/>
      <c r="I5" s="5"/>
      <c r="J5" s="14"/>
      <c r="K5" s="14"/>
      <c r="L5" s="5"/>
      <c r="M5" s="5"/>
      <c r="N5" s="5"/>
      <c r="O5" s="5"/>
      <c r="P5" s="5"/>
      <c r="Q5" s="25"/>
      <c r="R5" s="5"/>
      <c r="S5" s="5"/>
      <c r="T5" s="5"/>
    </row>
    <row r="6" s="1" customFormat="1" ht="12" customHeight="1" spans="1:20">
      <c r="A6" s="5"/>
      <c r="B6" s="7"/>
      <c r="C6" s="7"/>
      <c r="D6" s="7"/>
      <c r="E6" s="7"/>
      <c r="F6" s="7"/>
      <c r="G6" s="7"/>
      <c r="H6" s="7"/>
      <c r="I6" s="7"/>
      <c r="J6" s="19"/>
      <c r="K6" s="19"/>
      <c r="L6" s="7"/>
      <c r="M6" s="7"/>
      <c r="N6" s="5"/>
      <c r="O6" s="7"/>
      <c r="P6" s="7"/>
      <c r="Q6" s="29"/>
      <c r="R6" s="7"/>
      <c r="S6" s="7"/>
      <c r="T6" s="5"/>
    </row>
    <row r="7" s="1" customFormat="1" customHeight="1" spans="1:20">
      <c r="A7" s="5"/>
      <c r="B7" s="7"/>
      <c r="C7" s="8" t="s">
        <v>4</v>
      </c>
      <c r="D7" s="8" t="s">
        <v>5</v>
      </c>
      <c r="E7" s="8" t="s">
        <v>6</v>
      </c>
      <c r="F7" s="8" t="s">
        <v>7</v>
      </c>
      <c r="G7" s="8" t="s">
        <v>8</v>
      </c>
      <c r="H7" s="8" t="s">
        <v>9</v>
      </c>
      <c r="I7" s="8"/>
      <c r="J7" s="20" t="s">
        <v>2</v>
      </c>
      <c r="K7" s="20" t="s">
        <v>10</v>
      </c>
      <c r="L7" s="8" t="s">
        <v>11</v>
      </c>
      <c r="M7" s="7"/>
      <c r="N7" s="5"/>
      <c r="O7" s="7"/>
      <c r="P7" s="8" t="s">
        <v>12</v>
      </c>
      <c r="Q7" s="30" t="s">
        <v>2</v>
      </c>
      <c r="R7" s="8" t="s">
        <v>13</v>
      </c>
      <c r="S7" s="7"/>
      <c r="T7" s="5"/>
    </row>
    <row r="8" s="1" customFormat="1" ht="24" customHeight="1" spans="1:20">
      <c r="A8" s="5"/>
      <c r="B8" s="7"/>
      <c r="C8" s="9">
        <v>1</v>
      </c>
      <c r="D8" s="10">
        <v>44197</v>
      </c>
      <c r="E8" s="9" t="s">
        <v>14</v>
      </c>
      <c r="F8" s="9" t="s">
        <v>15</v>
      </c>
      <c r="G8" s="9" t="s">
        <v>16</v>
      </c>
      <c r="H8" s="9" t="s">
        <v>17</v>
      </c>
      <c r="I8" s="9"/>
      <c r="J8" s="21">
        <v>5000</v>
      </c>
      <c r="K8" s="21">
        <v>5000</v>
      </c>
      <c r="L8" s="9"/>
      <c r="M8" s="7"/>
      <c r="N8" s="5"/>
      <c r="O8" s="7"/>
      <c r="P8" s="9" t="s">
        <v>15</v>
      </c>
      <c r="Q8" s="31">
        <f ca="1" t="shared" ref="Q8:Q13" si="0">SUMIF($F$8:$F$20001,P8,$J$8:$J$2001)</f>
        <v>11500</v>
      </c>
      <c r="R8" s="32">
        <f ca="1" t="shared" ref="R8:R13" si="1">Q8/$Q$14</f>
        <v>0.370967741935484</v>
      </c>
      <c r="S8" s="7"/>
      <c r="T8" s="5"/>
    </row>
    <row r="9" s="1" customFormat="1" ht="24" customHeight="1" spans="1:20">
      <c r="A9" s="5"/>
      <c r="B9" s="7"/>
      <c r="C9" s="11">
        <v>2</v>
      </c>
      <c r="D9" s="12">
        <v>44228</v>
      </c>
      <c r="E9" s="11" t="s">
        <v>18</v>
      </c>
      <c r="F9" s="11" t="s">
        <v>19</v>
      </c>
      <c r="G9" s="11" t="s">
        <v>20</v>
      </c>
      <c r="H9" s="11" t="s">
        <v>21</v>
      </c>
      <c r="I9" s="11"/>
      <c r="J9" s="22">
        <v>2000</v>
      </c>
      <c r="K9" s="22">
        <v>2000</v>
      </c>
      <c r="L9" s="11"/>
      <c r="M9" s="7"/>
      <c r="N9" s="5"/>
      <c r="O9" s="7"/>
      <c r="P9" s="11" t="s">
        <v>19</v>
      </c>
      <c r="Q9" s="31">
        <f ca="1" t="shared" si="0"/>
        <v>3500</v>
      </c>
      <c r="R9" s="32">
        <f ca="1" t="shared" si="1"/>
        <v>0.112903225806452</v>
      </c>
      <c r="S9" s="7"/>
      <c r="T9" s="5"/>
    </row>
    <row r="10" s="1" customFormat="1" ht="24" customHeight="1" spans="1:20">
      <c r="A10" s="5"/>
      <c r="B10" s="7"/>
      <c r="C10" s="11">
        <v>3</v>
      </c>
      <c r="D10" s="10">
        <v>44256</v>
      </c>
      <c r="E10" s="11" t="s">
        <v>22</v>
      </c>
      <c r="F10" s="11" t="s">
        <v>23</v>
      </c>
      <c r="G10" s="11" t="s">
        <v>24</v>
      </c>
      <c r="H10" s="11" t="s">
        <v>25</v>
      </c>
      <c r="I10" s="11"/>
      <c r="J10" s="22">
        <v>3000</v>
      </c>
      <c r="K10" s="22">
        <v>3000</v>
      </c>
      <c r="L10" s="11"/>
      <c r="M10" s="7"/>
      <c r="N10" s="5"/>
      <c r="O10" s="7"/>
      <c r="P10" s="11" t="s">
        <v>23</v>
      </c>
      <c r="Q10" s="31">
        <f ca="1" t="shared" si="0"/>
        <v>6000</v>
      </c>
      <c r="R10" s="32">
        <f ca="1" t="shared" si="1"/>
        <v>0.193548387096774</v>
      </c>
      <c r="S10" s="7"/>
      <c r="T10" s="5"/>
    </row>
    <row r="11" s="1" customFormat="1" ht="24" customHeight="1" spans="1:20">
      <c r="A11" s="5"/>
      <c r="B11" s="7"/>
      <c r="C11" s="11">
        <v>4</v>
      </c>
      <c r="D11" s="12">
        <v>44287</v>
      </c>
      <c r="E11" s="11" t="s">
        <v>26</v>
      </c>
      <c r="F11" s="11" t="s">
        <v>27</v>
      </c>
      <c r="G11" s="11" t="s">
        <v>28</v>
      </c>
      <c r="H11" s="11" t="s">
        <v>29</v>
      </c>
      <c r="I11" s="11"/>
      <c r="J11" s="22">
        <v>1500</v>
      </c>
      <c r="K11" s="22">
        <v>1500</v>
      </c>
      <c r="L11" s="11"/>
      <c r="M11" s="7"/>
      <c r="N11" s="5"/>
      <c r="O11" s="7"/>
      <c r="P11" s="11" t="s">
        <v>27</v>
      </c>
      <c r="Q11" s="31">
        <f ca="1" t="shared" si="0"/>
        <v>3000</v>
      </c>
      <c r="R11" s="32">
        <f ca="1" t="shared" si="1"/>
        <v>0.0967741935483871</v>
      </c>
      <c r="S11" s="7"/>
      <c r="T11" s="5"/>
    </row>
    <row r="12" s="1" customFormat="1" ht="24" customHeight="1" spans="1:20">
      <c r="A12" s="5"/>
      <c r="B12" s="7"/>
      <c r="C12" s="11">
        <v>5</v>
      </c>
      <c r="D12" s="10">
        <v>44317</v>
      </c>
      <c r="E12" s="11" t="s">
        <v>30</v>
      </c>
      <c r="F12" s="11" t="s">
        <v>31</v>
      </c>
      <c r="G12" s="11" t="s">
        <v>32</v>
      </c>
      <c r="H12" s="11" t="s">
        <v>33</v>
      </c>
      <c r="I12" s="11"/>
      <c r="J12" s="22">
        <v>2500</v>
      </c>
      <c r="K12" s="22">
        <v>2500</v>
      </c>
      <c r="L12" s="11"/>
      <c r="M12" s="7"/>
      <c r="N12" s="5"/>
      <c r="O12" s="7"/>
      <c r="P12" s="11" t="s">
        <v>31</v>
      </c>
      <c r="Q12" s="31">
        <f ca="1" t="shared" si="0"/>
        <v>2500</v>
      </c>
      <c r="R12" s="32">
        <f ca="1" t="shared" si="1"/>
        <v>0.0806451612903226</v>
      </c>
      <c r="S12" s="7"/>
      <c r="T12" s="5"/>
    </row>
    <row r="13" s="1" customFormat="1" ht="24" customHeight="1" spans="1:20">
      <c r="A13" s="5"/>
      <c r="B13" s="7"/>
      <c r="C13" s="11">
        <v>6</v>
      </c>
      <c r="D13" s="12">
        <v>44348</v>
      </c>
      <c r="E13" s="11" t="s">
        <v>34</v>
      </c>
      <c r="F13" s="11" t="s">
        <v>19</v>
      </c>
      <c r="G13" s="11" t="s">
        <v>35</v>
      </c>
      <c r="H13" s="11" t="s">
        <v>36</v>
      </c>
      <c r="I13" s="11"/>
      <c r="J13" s="22">
        <v>1500</v>
      </c>
      <c r="K13" s="22">
        <v>1500</v>
      </c>
      <c r="L13" s="11"/>
      <c r="M13" s="7"/>
      <c r="N13" s="5"/>
      <c r="O13" s="7"/>
      <c r="P13" s="11" t="s">
        <v>37</v>
      </c>
      <c r="Q13" s="31">
        <f ca="1" t="shared" si="0"/>
        <v>4500</v>
      </c>
      <c r="R13" s="32">
        <f ca="1" t="shared" si="1"/>
        <v>0.145161290322581</v>
      </c>
      <c r="S13" s="7"/>
      <c r="T13" s="5"/>
    </row>
    <row r="14" s="1" customFormat="1" ht="24" customHeight="1" spans="1:20">
      <c r="A14" s="5"/>
      <c r="B14" s="7"/>
      <c r="C14" s="11">
        <v>7</v>
      </c>
      <c r="D14" s="10">
        <v>44378</v>
      </c>
      <c r="E14" s="11" t="s">
        <v>38</v>
      </c>
      <c r="F14" s="11" t="s">
        <v>37</v>
      </c>
      <c r="G14" s="11" t="s">
        <v>39</v>
      </c>
      <c r="H14" s="11" t="s">
        <v>40</v>
      </c>
      <c r="I14" s="11"/>
      <c r="J14" s="22">
        <v>2500</v>
      </c>
      <c r="K14" s="22">
        <v>2500</v>
      </c>
      <c r="L14" s="11"/>
      <c r="M14" s="7"/>
      <c r="N14" s="5"/>
      <c r="O14" s="7"/>
      <c r="P14" s="11" t="s">
        <v>41</v>
      </c>
      <c r="Q14" s="33">
        <f ca="1">SUM(Q8:Q13)</f>
        <v>31000</v>
      </c>
      <c r="R14" s="33">
        <f ca="1">SUM(R8:R13)</f>
        <v>1</v>
      </c>
      <c r="S14" s="7"/>
      <c r="T14" s="5"/>
    </row>
    <row r="15" s="1" customFormat="1" ht="24" customHeight="1" spans="1:20">
      <c r="A15" s="5"/>
      <c r="B15" s="7"/>
      <c r="C15" s="11">
        <v>8</v>
      </c>
      <c r="D15" s="12">
        <v>44409</v>
      </c>
      <c r="E15" s="11" t="s">
        <v>42</v>
      </c>
      <c r="F15" s="11" t="s">
        <v>15</v>
      </c>
      <c r="G15" s="11" t="s">
        <v>43</v>
      </c>
      <c r="H15" s="11" t="s">
        <v>44</v>
      </c>
      <c r="I15" s="11"/>
      <c r="J15" s="22">
        <v>5000</v>
      </c>
      <c r="K15" s="22">
        <v>5000</v>
      </c>
      <c r="L15" s="11"/>
      <c r="M15" s="7"/>
      <c r="N15" s="5"/>
      <c r="O15" s="7"/>
      <c r="P15" s="7"/>
      <c r="Q15" s="29"/>
      <c r="R15" s="7"/>
      <c r="S15" s="7"/>
      <c r="T15" s="5"/>
    </row>
    <row r="16" s="1" customFormat="1" ht="24" customHeight="1" spans="1:20">
      <c r="A16" s="5"/>
      <c r="B16" s="7"/>
      <c r="C16" s="11">
        <v>9</v>
      </c>
      <c r="D16" s="10">
        <v>44440</v>
      </c>
      <c r="E16" s="11" t="s">
        <v>45</v>
      </c>
      <c r="F16" s="11" t="s">
        <v>37</v>
      </c>
      <c r="G16" s="11" t="s">
        <v>46</v>
      </c>
      <c r="H16" s="11" t="s">
        <v>47</v>
      </c>
      <c r="I16" s="11"/>
      <c r="J16" s="22">
        <v>2000</v>
      </c>
      <c r="K16" s="22">
        <v>2000</v>
      </c>
      <c r="L16" s="11"/>
      <c r="M16" s="7"/>
      <c r="N16" s="5"/>
      <c r="O16" s="5"/>
      <c r="P16" s="5"/>
      <c r="Q16" s="25"/>
      <c r="R16" s="5"/>
      <c r="S16" s="5"/>
      <c r="T16" s="5"/>
    </row>
    <row r="17" s="1" customFormat="1" ht="24" customHeight="1" spans="1:20">
      <c r="A17" s="5"/>
      <c r="B17" s="7"/>
      <c r="C17" s="11">
        <v>10</v>
      </c>
      <c r="D17" s="12">
        <v>44470</v>
      </c>
      <c r="E17" s="11" t="s">
        <v>48</v>
      </c>
      <c r="F17" s="11" t="s">
        <v>23</v>
      </c>
      <c r="G17" s="11" t="s">
        <v>49</v>
      </c>
      <c r="H17" s="11" t="s">
        <v>50</v>
      </c>
      <c r="I17" s="11"/>
      <c r="J17" s="22">
        <v>3000</v>
      </c>
      <c r="K17" s="22">
        <v>3000</v>
      </c>
      <c r="L17" s="11"/>
      <c r="M17" s="7"/>
      <c r="N17" s="5"/>
      <c r="O17" s="7"/>
      <c r="Q17" s="3"/>
      <c r="S17" s="7"/>
      <c r="T17" s="5"/>
    </row>
    <row r="18" s="1" customFormat="1" ht="24" customHeight="1" spans="1:20">
      <c r="A18" s="5"/>
      <c r="B18" s="7"/>
      <c r="C18" s="11">
        <v>11</v>
      </c>
      <c r="D18" s="10">
        <v>44501</v>
      </c>
      <c r="E18" s="11" t="s">
        <v>51</v>
      </c>
      <c r="F18" s="11" t="s">
        <v>27</v>
      </c>
      <c r="G18" s="11" t="s">
        <v>52</v>
      </c>
      <c r="H18" s="11" t="s">
        <v>53</v>
      </c>
      <c r="I18" s="11"/>
      <c r="J18" s="22">
        <v>1500</v>
      </c>
      <c r="K18" s="22">
        <v>1500</v>
      </c>
      <c r="L18" s="11"/>
      <c r="M18" s="7"/>
      <c r="N18" s="5"/>
      <c r="O18" s="7"/>
      <c r="P18" s="23" t="s">
        <v>54</v>
      </c>
      <c r="Q18" s="34" t="s">
        <v>2</v>
      </c>
      <c r="R18" s="23" t="s">
        <v>13</v>
      </c>
      <c r="S18" s="7"/>
      <c r="T18" s="5"/>
    </row>
    <row r="19" s="1" customFormat="1" ht="24" customHeight="1" spans="1:20">
      <c r="A19" s="5"/>
      <c r="B19" s="7"/>
      <c r="C19" s="11">
        <v>12</v>
      </c>
      <c r="D19" s="12">
        <v>44531</v>
      </c>
      <c r="E19" s="11" t="s">
        <v>55</v>
      </c>
      <c r="F19" s="11" t="s">
        <v>15</v>
      </c>
      <c r="G19" s="11" t="s">
        <v>56</v>
      </c>
      <c r="H19" s="11" t="s">
        <v>57</v>
      </c>
      <c r="I19" s="11"/>
      <c r="J19" s="22">
        <v>1500</v>
      </c>
      <c r="K19" s="22">
        <v>1500</v>
      </c>
      <c r="L19" s="11"/>
      <c r="M19" s="7"/>
      <c r="N19" s="5"/>
      <c r="O19" s="7"/>
      <c r="P19" s="11" t="s">
        <v>58</v>
      </c>
      <c r="Q19" s="33">
        <f>SUMPRODUCT((MONTH($D$8:$D$20000)=1)*($J$8:$J$20000))</f>
        <v>5000</v>
      </c>
      <c r="R19" s="35">
        <f>Q19/$Q$31</f>
        <v>0.161290322580645</v>
      </c>
      <c r="S19" s="7"/>
      <c r="T19" s="5"/>
    </row>
    <row r="20" s="1" customFormat="1" ht="24" customHeight="1" spans="1:20">
      <c r="A20" s="5"/>
      <c r="B20" s="7"/>
      <c r="C20" s="11"/>
      <c r="D20" s="11"/>
      <c r="E20" s="11"/>
      <c r="F20" s="11" t="s">
        <v>59</v>
      </c>
      <c r="G20" s="11"/>
      <c r="H20" s="11"/>
      <c r="I20" s="11"/>
      <c r="J20" s="22"/>
      <c r="K20" s="22"/>
      <c r="L20" s="11"/>
      <c r="M20" s="7"/>
      <c r="N20" s="5"/>
      <c r="O20" s="7"/>
      <c r="P20" s="9" t="s">
        <v>60</v>
      </c>
      <c r="Q20" s="33">
        <f>SUMPRODUCT((MONTH($D$8:$D$20000)=2)*($J$8:$J$20000))</f>
        <v>2000</v>
      </c>
      <c r="R20" s="35">
        <f t="shared" ref="R20:R30" si="2">Q20/$Q$31</f>
        <v>0.0645161290322581</v>
      </c>
      <c r="S20" s="7"/>
      <c r="T20" s="5"/>
    </row>
    <row r="21" s="1" customFormat="1" ht="24" customHeight="1" spans="1:20">
      <c r="A21" s="5"/>
      <c r="B21" s="7"/>
      <c r="C21" s="11"/>
      <c r="D21" s="11"/>
      <c r="E21" s="11"/>
      <c r="F21" s="11"/>
      <c r="G21" s="11"/>
      <c r="H21" s="11"/>
      <c r="I21" s="11"/>
      <c r="J21" s="22"/>
      <c r="K21" s="22"/>
      <c r="L21" s="11"/>
      <c r="M21" s="7"/>
      <c r="N21" s="5"/>
      <c r="O21" s="7"/>
      <c r="P21" s="9" t="s">
        <v>61</v>
      </c>
      <c r="Q21" s="33">
        <f>SUMPRODUCT((MONTH($D$8:$D$20000)=3)*($J$8:$J$20000))</f>
        <v>3000</v>
      </c>
      <c r="R21" s="35">
        <f t="shared" si="2"/>
        <v>0.0967741935483871</v>
      </c>
      <c r="S21" s="7"/>
      <c r="T21" s="5"/>
    </row>
    <row r="22" s="1" customFormat="1" ht="24" customHeight="1" spans="1:20">
      <c r="A22" s="5"/>
      <c r="B22" s="7"/>
      <c r="C22" s="11"/>
      <c r="D22" s="11"/>
      <c r="E22" s="11"/>
      <c r="F22" s="11"/>
      <c r="G22" s="11"/>
      <c r="H22" s="11"/>
      <c r="I22" s="11"/>
      <c r="J22" s="22"/>
      <c r="K22" s="22"/>
      <c r="L22" s="11"/>
      <c r="M22" s="7"/>
      <c r="N22" s="5"/>
      <c r="O22" s="7"/>
      <c r="P22" s="9" t="s">
        <v>62</v>
      </c>
      <c r="Q22" s="33">
        <f>SUMPRODUCT((MONTH($D$8:$D$20000)=4)*($J$8:$J$20000))</f>
        <v>1500</v>
      </c>
      <c r="R22" s="35">
        <f t="shared" si="2"/>
        <v>0.0483870967741935</v>
      </c>
      <c r="S22" s="7"/>
      <c r="T22" s="5"/>
    </row>
    <row r="23" s="1" customFormat="1" ht="24" customHeight="1" spans="1:20">
      <c r="A23" s="5"/>
      <c r="B23" s="7"/>
      <c r="C23" s="11"/>
      <c r="D23" s="11"/>
      <c r="E23" s="11"/>
      <c r="F23" s="11"/>
      <c r="G23" s="11"/>
      <c r="H23" s="11"/>
      <c r="I23" s="11"/>
      <c r="J23" s="22"/>
      <c r="K23" s="22"/>
      <c r="L23" s="11"/>
      <c r="M23" s="7"/>
      <c r="N23" s="5"/>
      <c r="O23" s="7"/>
      <c r="P23" s="9" t="s">
        <v>63</v>
      </c>
      <c r="Q23" s="33">
        <f>SUMPRODUCT((MONTH($D$8:$D$20000)=5)*($J$8:$J$20000))</f>
        <v>2500</v>
      </c>
      <c r="R23" s="35">
        <f t="shared" si="2"/>
        <v>0.0806451612903226</v>
      </c>
      <c r="S23" s="7"/>
      <c r="T23" s="5"/>
    </row>
    <row r="24" s="1" customFormat="1" ht="24" customHeight="1" spans="1:20">
      <c r="A24" s="5"/>
      <c r="B24" s="7"/>
      <c r="C24" s="11"/>
      <c r="D24" s="11"/>
      <c r="E24" s="11"/>
      <c r="F24" s="11"/>
      <c r="G24" s="11"/>
      <c r="H24" s="11"/>
      <c r="I24" s="11"/>
      <c r="J24" s="22"/>
      <c r="K24" s="22"/>
      <c r="L24" s="11"/>
      <c r="M24" s="7"/>
      <c r="N24" s="5"/>
      <c r="O24" s="7"/>
      <c r="P24" s="9" t="s">
        <v>64</v>
      </c>
      <c r="Q24" s="33">
        <f>SUMPRODUCT((MONTH($D$8:$D$20000)=6)*($J$8:$J$20000))</f>
        <v>1500</v>
      </c>
      <c r="R24" s="35">
        <f t="shared" si="2"/>
        <v>0.0483870967741935</v>
      </c>
      <c r="S24" s="7"/>
      <c r="T24" s="5"/>
    </row>
    <row r="25" s="1" customFormat="1" ht="24" customHeight="1" spans="1:20">
      <c r="A25" s="5"/>
      <c r="B25" s="7"/>
      <c r="C25" s="11"/>
      <c r="D25" s="11"/>
      <c r="E25" s="11"/>
      <c r="F25" s="11"/>
      <c r="G25" s="11"/>
      <c r="H25" s="11"/>
      <c r="I25" s="11"/>
      <c r="J25" s="22"/>
      <c r="K25" s="22"/>
      <c r="L25" s="11"/>
      <c r="M25" s="7"/>
      <c r="N25" s="5"/>
      <c r="O25" s="7"/>
      <c r="P25" s="9" t="s">
        <v>65</v>
      </c>
      <c r="Q25" s="33">
        <f>SUMPRODUCT((MONTH($D$8:$D$20000)=7)*($J$8:$J$20000))</f>
        <v>2500</v>
      </c>
      <c r="R25" s="35">
        <f t="shared" si="2"/>
        <v>0.0806451612903226</v>
      </c>
      <c r="S25" s="7"/>
      <c r="T25" s="5"/>
    </row>
    <row r="26" s="1" customFormat="1" ht="24" customHeight="1" spans="1:20">
      <c r="A26" s="5"/>
      <c r="B26" s="7"/>
      <c r="C26" s="11"/>
      <c r="D26" s="11"/>
      <c r="E26" s="11"/>
      <c r="F26" s="11"/>
      <c r="G26" s="11"/>
      <c r="H26" s="11"/>
      <c r="I26" s="11"/>
      <c r="J26" s="22"/>
      <c r="K26" s="22"/>
      <c r="L26" s="11"/>
      <c r="M26" s="7"/>
      <c r="N26" s="5"/>
      <c r="O26" s="7"/>
      <c r="P26" s="9" t="s">
        <v>66</v>
      </c>
      <c r="Q26" s="33">
        <f>SUMPRODUCT((MONTH($D$8:$D$20000)=8)*($J$8:$J$20000))</f>
        <v>5000</v>
      </c>
      <c r="R26" s="35">
        <f t="shared" si="2"/>
        <v>0.161290322580645</v>
      </c>
      <c r="S26" s="7"/>
      <c r="T26" s="5"/>
    </row>
    <row r="27" s="1" customFormat="1" customHeight="1" spans="1:20">
      <c r="A27" s="5"/>
      <c r="B27" s="7"/>
      <c r="C27" s="11"/>
      <c r="D27" s="11"/>
      <c r="E27" s="11"/>
      <c r="F27" s="11"/>
      <c r="G27" s="11"/>
      <c r="H27" s="11"/>
      <c r="I27" s="11"/>
      <c r="J27" s="22"/>
      <c r="K27" s="22"/>
      <c r="L27" s="11"/>
      <c r="M27" s="7"/>
      <c r="N27" s="5"/>
      <c r="O27" s="7"/>
      <c r="P27" s="9" t="s">
        <v>67</v>
      </c>
      <c r="Q27" s="33">
        <f>SUMPRODUCT((MONTH($D$8:$D$20000)=9)*($J$8:$J$20000))</f>
        <v>2000</v>
      </c>
      <c r="R27" s="35">
        <f t="shared" si="2"/>
        <v>0.0645161290322581</v>
      </c>
      <c r="S27" s="7"/>
      <c r="T27" s="5"/>
    </row>
    <row r="28" s="1" customFormat="1" customHeight="1" spans="1:20">
      <c r="A28" s="5"/>
      <c r="B28" s="7"/>
      <c r="C28" s="11"/>
      <c r="D28" s="11"/>
      <c r="E28" s="11"/>
      <c r="F28" s="11"/>
      <c r="G28" s="11"/>
      <c r="H28" s="11"/>
      <c r="I28" s="11"/>
      <c r="J28" s="22"/>
      <c r="K28" s="22"/>
      <c r="L28" s="11"/>
      <c r="M28" s="7"/>
      <c r="N28" s="5"/>
      <c r="O28" s="7"/>
      <c r="P28" s="9" t="s">
        <v>68</v>
      </c>
      <c r="Q28" s="33">
        <f>SUMPRODUCT((MONTH($D$8:$D$20000)=10)*($J$8:$J$20000))</f>
        <v>3000</v>
      </c>
      <c r="R28" s="35">
        <f t="shared" si="2"/>
        <v>0.0967741935483871</v>
      </c>
      <c r="S28" s="7"/>
      <c r="T28" s="5"/>
    </row>
    <row r="29" s="1" customFormat="1" customHeight="1" spans="1:20">
      <c r="A29" s="5"/>
      <c r="C29" s="11"/>
      <c r="D29" s="11"/>
      <c r="E29" s="11"/>
      <c r="F29" s="11"/>
      <c r="G29" s="11"/>
      <c r="H29" s="11"/>
      <c r="I29" s="11"/>
      <c r="J29" s="22"/>
      <c r="K29" s="22"/>
      <c r="L29" s="11"/>
      <c r="M29" s="7"/>
      <c r="N29" s="5"/>
      <c r="O29" s="7"/>
      <c r="P29" s="9" t="s">
        <v>69</v>
      </c>
      <c r="Q29" s="33">
        <f>SUMPRODUCT((MONTH($D$8:$D$20000)=11)*($J$8:$J$20000))</f>
        <v>1500</v>
      </c>
      <c r="R29" s="35">
        <f t="shared" si="2"/>
        <v>0.0483870967741935</v>
      </c>
      <c r="S29" s="7"/>
      <c r="T29" s="5"/>
    </row>
    <row r="30" s="1" customFormat="1" customHeight="1" spans="1:20">
      <c r="A30" s="5"/>
      <c r="F30" s="13"/>
      <c r="J30" s="2"/>
      <c r="K30" s="2"/>
      <c r="M30" s="7"/>
      <c r="N30" s="5"/>
      <c r="O30" s="7"/>
      <c r="P30" s="9" t="s">
        <v>70</v>
      </c>
      <c r="Q30" s="33">
        <f>SUMPRODUCT((MONTH($D$8:$D$20000)=12)*($J$8:$J$20000))</f>
        <v>1500</v>
      </c>
      <c r="R30" s="35">
        <f t="shared" si="2"/>
        <v>0.0483870967741935</v>
      </c>
      <c r="S30" s="7"/>
      <c r="T30" s="5"/>
    </row>
    <row r="31" s="1" customFormat="1" customHeight="1" spans="1:20">
      <c r="A31" s="5"/>
      <c r="F31" s="13"/>
      <c r="J31" s="2"/>
      <c r="K31" s="2"/>
      <c r="M31" s="7"/>
      <c r="N31" s="5"/>
      <c r="O31" s="7"/>
      <c r="P31" s="24" t="s">
        <v>41</v>
      </c>
      <c r="Q31" s="33">
        <f>SUM(Q19:Q30)</f>
        <v>31000</v>
      </c>
      <c r="R31" s="33">
        <f>SUM(R19:R30)</f>
        <v>1</v>
      </c>
      <c r="S31" s="7"/>
      <c r="T31" s="5"/>
    </row>
    <row r="32" s="1" customFormat="1" ht="16" customHeight="1" spans="1:20">
      <c r="A32" s="5"/>
      <c r="J32" s="2"/>
      <c r="K32" s="2"/>
      <c r="M32" s="7"/>
      <c r="N32" s="5"/>
      <c r="O32" s="7"/>
      <c r="P32" s="7"/>
      <c r="Q32" s="3"/>
      <c r="S32" s="7"/>
      <c r="T32" s="5"/>
    </row>
    <row r="33" s="1" customFormat="1" ht="16" customHeight="1" spans="1:20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25"/>
      <c r="R33" s="5"/>
      <c r="S33" s="5"/>
      <c r="T33" s="5"/>
    </row>
    <row r="34" s="1" customFormat="1" customHeight="1" spans="6:17">
      <c r="F34" s="13"/>
      <c r="J34" s="2"/>
      <c r="K34" s="2"/>
      <c r="Q34" s="3"/>
    </row>
    <row r="35" s="1" customFormat="1" customHeight="1" spans="6:17">
      <c r="F35" s="13"/>
      <c r="J35" s="2"/>
      <c r="K35" s="2"/>
      <c r="Q35" s="3"/>
    </row>
    <row r="36" s="1" customFormat="1" customHeight="1" spans="6:17">
      <c r="F36" s="13"/>
      <c r="J36" s="2"/>
      <c r="K36" s="2"/>
      <c r="Q36" s="3"/>
    </row>
    <row r="37" s="1" customFormat="1" customHeight="1" spans="6:17">
      <c r="F37" s="13"/>
      <c r="J37" s="2"/>
      <c r="K37" s="2"/>
      <c r="Q37" s="3"/>
    </row>
    <row r="38" s="1" customFormat="1" customHeight="1" spans="6:17">
      <c r="F38" s="13"/>
      <c r="J38" s="2"/>
      <c r="K38" s="2"/>
      <c r="Q38" s="3"/>
    </row>
    <row r="39" s="1" customFormat="1" customHeight="1" spans="6:17">
      <c r="F39" s="13"/>
      <c r="J39" s="2"/>
      <c r="K39" s="2"/>
      <c r="Q39" s="3"/>
    </row>
    <row r="40" s="1" customFormat="1" customHeight="1" spans="6:17">
      <c r="F40" s="13"/>
      <c r="J40" s="2"/>
      <c r="K40" s="2"/>
      <c r="Q40" s="3"/>
    </row>
    <row r="41" s="1" customFormat="1" customHeight="1" spans="6:17">
      <c r="F41" s="13"/>
      <c r="J41" s="2"/>
      <c r="K41" s="2"/>
      <c r="Q41" s="3"/>
    </row>
    <row r="42" s="1" customFormat="1" customHeight="1" spans="6:17">
      <c r="F42" s="13"/>
      <c r="J42" s="2"/>
      <c r="K42" s="2"/>
      <c r="Q42" s="3"/>
    </row>
    <row r="43" s="1" customFormat="1" customHeight="1" spans="6:17">
      <c r="F43" s="13"/>
      <c r="J43" s="2"/>
      <c r="K43" s="2"/>
      <c r="Q43" s="3"/>
    </row>
    <row r="44" s="1" customFormat="1" customHeight="1" spans="6:17">
      <c r="F44" s="13"/>
      <c r="J44" s="2"/>
      <c r="K44" s="2"/>
      <c r="Q44" s="3"/>
    </row>
    <row r="45" s="1" customFormat="1" customHeight="1" spans="6:17">
      <c r="F45" s="13"/>
      <c r="J45" s="2"/>
      <c r="K45" s="2"/>
      <c r="Q45" s="3"/>
    </row>
    <row r="46" s="1" customFormat="1" customHeight="1" spans="6:17">
      <c r="F46" s="13"/>
      <c r="J46" s="2"/>
      <c r="K46" s="2"/>
      <c r="Q46" s="3"/>
    </row>
    <row r="47" s="1" customFormat="1" customHeight="1" spans="6:17">
      <c r="F47" s="13"/>
      <c r="J47" s="2"/>
      <c r="K47" s="2"/>
      <c r="Q47" s="3"/>
    </row>
    <row r="48" s="1" customFormat="1" customHeight="1" spans="6:17">
      <c r="F48" s="13"/>
      <c r="J48" s="2"/>
      <c r="K48" s="2"/>
      <c r="Q48" s="3"/>
    </row>
    <row r="49" s="1" customFormat="1" customHeight="1" spans="6:17">
      <c r="F49" s="13"/>
      <c r="J49" s="2"/>
      <c r="K49" s="2"/>
      <c r="Q49" s="3"/>
    </row>
    <row r="50" s="1" customFormat="1" customHeight="1" spans="6:17">
      <c r="F50" s="13"/>
      <c r="J50" s="2"/>
      <c r="K50" s="2"/>
      <c r="Q50" s="3"/>
    </row>
    <row r="51" s="1" customFormat="1" customHeight="1" spans="6:17">
      <c r="F51" s="13"/>
      <c r="J51" s="2"/>
      <c r="K51" s="2"/>
      <c r="Q51" s="3"/>
    </row>
    <row r="52" s="1" customFormat="1" customHeight="1" spans="6:17">
      <c r="F52" s="13"/>
      <c r="J52" s="2"/>
      <c r="K52" s="2"/>
      <c r="Q52" s="3"/>
    </row>
    <row r="53" s="1" customFormat="1" customHeight="1" spans="6:17">
      <c r="F53" s="13"/>
      <c r="J53" s="2"/>
      <c r="K53" s="2"/>
      <c r="Q53" s="3"/>
    </row>
    <row r="54" s="1" customFormat="1" customHeight="1" spans="6:17">
      <c r="F54" s="13"/>
      <c r="J54" s="2"/>
      <c r="K54" s="2"/>
      <c r="Q54" s="3"/>
    </row>
    <row r="55" s="1" customFormat="1" customHeight="1" spans="6:17">
      <c r="F55" s="13"/>
      <c r="J55" s="2"/>
      <c r="K55" s="2"/>
      <c r="Q55" s="3"/>
    </row>
    <row r="56" s="1" customFormat="1" customHeight="1" spans="6:17">
      <c r="F56" s="13"/>
      <c r="J56" s="2"/>
      <c r="K56" s="2"/>
      <c r="Q56" s="3"/>
    </row>
    <row r="57" s="1" customFormat="1" customHeight="1" spans="6:17">
      <c r="F57" s="13"/>
      <c r="J57" s="2"/>
      <c r="K57" s="2"/>
      <c r="Q57" s="3"/>
    </row>
    <row r="58" s="1" customFormat="1" customHeight="1" spans="6:17">
      <c r="F58" s="13"/>
      <c r="J58" s="2"/>
      <c r="K58" s="2"/>
      <c r="Q58" s="3"/>
    </row>
    <row r="59" s="1" customFormat="1" customHeight="1" spans="6:17">
      <c r="F59" s="13"/>
      <c r="J59" s="2"/>
      <c r="K59" s="2"/>
      <c r="Q59" s="3"/>
    </row>
    <row r="60" s="1" customFormat="1" customHeight="1" spans="6:17">
      <c r="F60" s="13"/>
      <c r="J60" s="2"/>
      <c r="K60" s="2"/>
      <c r="Q60" s="3"/>
    </row>
    <row r="61" s="1" customFormat="1" customHeight="1" spans="6:17">
      <c r="F61" s="13"/>
      <c r="J61" s="2"/>
      <c r="K61" s="2"/>
      <c r="Q61" s="3"/>
    </row>
    <row r="62" s="1" customFormat="1" customHeight="1" spans="6:17">
      <c r="F62" s="13"/>
      <c r="J62" s="2"/>
      <c r="K62" s="2"/>
      <c r="Q62" s="3"/>
    </row>
    <row r="63" s="1" customFormat="1" customHeight="1" spans="6:17">
      <c r="F63" s="13"/>
      <c r="J63" s="2"/>
      <c r="K63" s="2"/>
      <c r="Q63" s="3"/>
    </row>
    <row r="64" s="1" customFormat="1" customHeight="1" spans="6:17">
      <c r="F64" s="13"/>
      <c r="J64" s="2"/>
      <c r="K64" s="2"/>
      <c r="Q64" s="3"/>
    </row>
    <row r="65" s="1" customFormat="1" customHeight="1" spans="6:17">
      <c r="F65" s="13"/>
      <c r="J65" s="2"/>
      <c r="K65" s="2"/>
      <c r="Q65" s="3"/>
    </row>
    <row r="66" s="1" customFormat="1" customHeight="1" spans="6:17">
      <c r="F66" s="13"/>
      <c r="J66" s="2"/>
      <c r="K66" s="2"/>
      <c r="Q66" s="3"/>
    </row>
    <row r="67" s="1" customFormat="1" customHeight="1" spans="6:17">
      <c r="F67" s="13"/>
      <c r="J67" s="2"/>
      <c r="K67" s="2"/>
      <c r="Q67" s="3"/>
    </row>
    <row r="68" s="1" customFormat="1" customHeight="1" spans="6:17">
      <c r="F68" s="13"/>
      <c r="J68" s="2"/>
      <c r="K68" s="2"/>
      <c r="Q68" s="3"/>
    </row>
    <row r="69" s="1" customFormat="1" customHeight="1" spans="6:17">
      <c r="F69" s="13"/>
      <c r="J69" s="2"/>
      <c r="K69" s="2"/>
      <c r="Q69" s="3"/>
    </row>
    <row r="70" s="1" customFormat="1" customHeight="1" spans="6:17">
      <c r="F70" s="13"/>
      <c r="J70" s="2"/>
      <c r="K70" s="2"/>
      <c r="Q70" s="3"/>
    </row>
    <row r="71" s="1" customFormat="1" customHeight="1" spans="6:17">
      <c r="F71" s="13"/>
      <c r="J71" s="2"/>
      <c r="K71" s="2"/>
      <c r="Q71" s="3"/>
    </row>
    <row r="72" s="1" customFormat="1" customHeight="1" spans="6:17">
      <c r="F72" s="13"/>
      <c r="J72" s="2"/>
      <c r="K72" s="2"/>
      <c r="Q72" s="3"/>
    </row>
    <row r="73" s="1" customFormat="1" customHeight="1" spans="6:17">
      <c r="F73" s="13"/>
      <c r="J73" s="2"/>
      <c r="K73" s="2"/>
      <c r="Q73" s="3"/>
    </row>
    <row r="74" s="1" customFormat="1" customHeight="1" spans="6:17">
      <c r="F74" s="13"/>
      <c r="J74" s="2"/>
      <c r="K74" s="2"/>
      <c r="Q74" s="3"/>
    </row>
    <row r="75" s="1" customFormat="1" customHeight="1" spans="6:17">
      <c r="F75" s="13"/>
      <c r="J75" s="2"/>
      <c r="K75" s="2"/>
      <c r="Q75" s="3"/>
    </row>
    <row r="76" s="1" customFormat="1" customHeight="1" spans="6:17">
      <c r="F76" s="13"/>
      <c r="J76" s="2"/>
      <c r="K76" s="2"/>
      <c r="Q76" s="3"/>
    </row>
    <row r="77" s="1" customFormat="1" customHeight="1" spans="6:17">
      <c r="F77" s="13"/>
      <c r="J77" s="2"/>
      <c r="K77" s="2"/>
      <c r="Q77" s="3"/>
    </row>
    <row r="78" s="1" customFormat="1" customHeight="1" spans="6:17">
      <c r="F78" s="13"/>
      <c r="J78" s="2"/>
      <c r="K78" s="2"/>
      <c r="Q78" s="3"/>
    </row>
    <row r="79" s="1" customFormat="1" customHeight="1" spans="6:17">
      <c r="F79" s="13"/>
      <c r="J79" s="2"/>
      <c r="K79" s="2"/>
      <c r="Q79" s="3"/>
    </row>
    <row r="80" s="1" customFormat="1" customHeight="1" spans="6:17">
      <c r="F80" s="13"/>
      <c r="J80" s="2"/>
      <c r="K80" s="2"/>
      <c r="Q80" s="3"/>
    </row>
    <row r="81" s="1" customFormat="1" customHeight="1" spans="6:17">
      <c r="F81" s="13"/>
      <c r="J81" s="2"/>
      <c r="K81" s="2"/>
      <c r="Q81" s="3"/>
    </row>
    <row r="82" s="1" customFormat="1" customHeight="1" spans="6:17">
      <c r="F82" s="13"/>
      <c r="J82" s="2"/>
      <c r="K82" s="2"/>
      <c r="Q82" s="3"/>
    </row>
    <row r="83" s="1" customFormat="1" customHeight="1" spans="6:17">
      <c r="F83" s="13"/>
      <c r="J83" s="2"/>
      <c r="K83" s="2"/>
      <c r="Q83" s="3"/>
    </row>
    <row r="84" s="1" customFormat="1" customHeight="1" spans="6:17">
      <c r="F84" s="13"/>
      <c r="J84" s="2"/>
      <c r="K84" s="2"/>
      <c r="Q84" s="3"/>
    </row>
    <row r="85" s="1" customFormat="1" customHeight="1" spans="6:17">
      <c r="F85" s="13"/>
      <c r="J85" s="2"/>
      <c r="K85" s="2"/>
      <c r="Q85" s="3"/>
    </row>
    <row r="86" s="1" customFormat="1" customHeight="1" spans="6:17">
      <c r="F86" s="13"/>
      <c r="J86" s="2"/>
      <c r="K86" s="2"/>
      <c r="Q86" s="3"/>
    </row>
    <row r="87" s="1" customFormat="1" customHeight="1" spans="6:17">
      <c r="F87" s="13"/>
      <c r="J87" s="2"/>
      <c r="K87" s="2"/>
      <c r="Q87" s="3"/>
    </row>
    <row r="88" s="1" customFormat="1" customHeight="1" spans="6:17">
      <c r="F88" s="13"/>
      <c r="J88" s="2"/>
      <c r="K88" s="2"/>
      <c r="Q88" s="3"/>
    </row>
    <row r="89" s="1" customFormat="1" customHeight="1" spans="6:17">
      <c r="F89" s="13"/>
      <c r="J89" s="2"/>
      <c r="K89" s="2"/>
      <c r="Q89" s="3"/>
    </row>
    <row r="90" s="1" customFormat="1" customHeight="1" spans="6:17">
      <c r="F90" s="13"/>
      <c r="J90" s="2"/>
      <c r="K90" s="2"/>
      <c r="Q90" s="3"/>
    </row>
    <row r="91" s="1" customFormat="1" customHeight="1" spans="6:17">
      <c r="F91" s="13"/>
      <c r="J91" s="2"/>
      <c r="K91" s="2"/>
      <c r="Q91" s="3"/>
    </row>
    <row r="92" s="1" customFormat="1" customHeight="1" spans="6:17">
      <c r="F92" s="13"/>
      <c r="J92" s="2"/>
      <c r="K92" s="2"/>
      <c r="Q92" s="3"/>
    </row>
    <row r="93" s="1" customFormat="1" customHeight="1" spans="6:17">
      <c r="F93" s="13"/>
      <c r="J93" s="2"/>
      <c r="K93" s="2"/>
      <c r="Q93" s="3"/>
    </row>
    <row r="94" s="1" customFormat="1" customHeight="1" spans="6:17">
      <c r="F94" s="13"/>
      <c r="J94" s="2"/>
      <c r="K94" s="2"/>
      <c r="Q94" s="3"/>
    </row>
    <row r="95" s="1" customFormat="1" customHeight="1" spans="6:17">
      <c r="F95" s="13"/>
      <c r="J95" s="2"/>
      <c r="K95" s="2"/>
      <c r="Q95" s="3"/>
    </row>
    <row r="96" s="1" customFormat="1" customHeight="1" spans="6:17">
      <c r="F96" s="13"/>
      <c r="J96" s="2"/>
      <c r="K96" s="2"/>
      <c r="Q96" s="3"/>
    </row>
    <row r="97" s="1" customFormat="1" customHeight="1" spans="6:17">
      <c r="F97" s="13"/>
      <c r="J97" s="2"/>
      <c r="K97" s="2"/>
      <c r="Q97" s="3"/>
    </row>
    <row r="98" s="1" customFormat="1" customHeight="1" spans="6:17">
      <c r="F98" s="13"/>
      <c r="J98" s="2"/>
      <c r="K98" s="2"/>
      <c r="Q98" s="3"/>
    </row>
    <row r="99" s="1" customFormat="1" customHeight="1" spans="6:17">
      <c r="F99" s="13"/>
      <c r="J99" s="2"/>
      <c r="K99" s="2"/>
      <c r="Q99" s="3"/>
    </row>
    <row r="100" s="1" customFormat="1" customHeight="1" spans="6:17">
      <c r="F100" s="13"/>
      <c r="J100" s="2"/>
      <c r="K100" s="2"/>
      <c r="Q100" s="3"/>
    </row>
    <row r="101" s="1" customFormat="1" customHeight="1" spans="6:17">
      <c r="F101" s="13"/>
      <c r="J101" s="2"/>
      <c r="K101" s="2"/>
      <c r="Q101" s="3"/>
    </row>
    <row r="102" s="1" customFormat="1" customHeight="1" spans="6:17">
      <c r="F102" s="13"/>
      <c r="J102" s="2"/>
      <c r="K102" s="2"/>
      <c r="Q102" s="3"/>
    </row>
    <row r="103" s="1" customFormat="1" customHeight="1" spans="6:17">
      <c r="F103" s="13"/>
      <c r="J103" s="2"/>
      <c r="K103" s="2"/>
      <c r="Q103" s="3"/>
    </row>
    <row r="104" s="1" customFormat="1" customHeight="1" spans="6:17">
      <c r="F104" s="13"/>
      <c r="J104" s="2"/>
      <c r="K104" s="2"/>
      <c r="Q104" s="3"/>
    </row>
    <row r="105" s="1" customFormat="1" customHeight="1" spans="6:17">
      <c r="F105" s="13"/>
      <c r="J105" s="2"/>
      <c r="K105" s="2"/>
      <c r="Q105" s="3"/>
    </row>
    <row r="106" s="1" customFormat="1" customHeight="1" spans="6:17">
      <c r="F106" s="13"/>
      <c r="J106" s="2"/>
      <c r="K106" s="2"/>
      <c r="Q106" s="3"/>
    </row>
    <row r="107" s="1" customFormat="1" customHeight="1" spans="6:17">
      <c r="F107" s="13"/>
      <c r="J107" s="2"/>
      <c r="K107" s="2"/>
      <c r="Q107" s="3"/>
    </row>
    <row r="108" s="1" customFormat="1" customHeight="1" spans="6:17">
      <c r="F108" s="13"/>
      <c r="J108" s="2"/>
      <c r="K108" s="2"/>
      <c r="Q108" s="3"/>
    </row>
    <row r="109" s="1" customFormat="1" customHeight="1" spans="6:17">
      <c r="F109" s="13"/>
      <c r="J109" s="2"/>
      <c r="K109" s="2"/>
      <c r="Q109" s="3"/>
    </row>
    <row r="110" s="1" customFormat="1" customHeight="1" spans="6:17">
      <c r="F110" s="13"/>
      <c r="J110" s="2"/>
      <c r="K110" s="2"/>
      <c r="Q110" s="3"/>
    </row>
    <row r="111" s="1" customFormat="1" customHeight="1" spans="6:17">
      <c r="F111" s="13"/>
      <c r="J111" s="2"/>
      <c r="K111" s="2"/>
      <c r="Q111" s="3"/>
    </row>
    <row r="112" s="1" customFormat="1" customHeight="1" spans="6:17">
      <c r="F112" s="13"/>
      <c r="J112" s="2"/>
      <c r="K112" s="2"/>
      <c r="Q112" s="3"/>
    </row>
    <row r="113" s="1" customFormat="1" customHeight="1" spans="6:17">
      <c r="F113" s="13"/>
      <c r="J113" s="2"/>
      <c r="K113" s="2"/>
      <c r="Q113" s="3"/>
    </row>
    <row r="114" s="1" customFormat="1" customHeight="1" spans="6:17">
      <c r="F114" s="13"/>
      <c r="J114" s="2"/>
      <c r="K114" s="2"/>
      <c r="Q114" s="3"/>
    </row>
    <row r="115" s="1" customFormat="1" customHeight="1" spans="6:17">
      <c r="F115" s="13"/>
      <c r="J115" s="2"/>
      <c r="K115" s="2"/>
      <c r="Q115" s="3"/>
    </row>
    <row r="116" s="1" customFormat="1" customHeight="1" spans="6:17">
      <c r="F116" s="13"/>
      <c r="J116" s="2"/>
      <c r="K116" s="2"/>
      <c r="Q116" s="3"/>
    </row>
    <row r="117" s="1" customFormat="1" customHeight="1" spans="6:17">
      <c r="F117" s="13"/>
      <c r="J117" s="2"/>
      <c r="K117" s="2"/>
      <c r="Q117" s="3"/>
    </row>
    <row r="118" s="1" customFormat="1" customHeight="1" spans="6:17">
      <c r="F118" s="13"/>
      <c r="J118" s="2"/>
      <c r="K118" s="2"/>
      <c r="Q118" s="3"/>
    </row>
    <row r="119" s="1" customFormat="1" customHeight="1" spans="6:17">
      <c r="F119" s="13"/>
      <c r="J119" s="2"/>
      <c r="K119" s="2"/>
      <c r="Q119" s="3"/>
    </row>
    <row r="120" s="1" customFormat="1" customHeight="1" spans="6:17">
      <c r="F120" s="13"/>
      <c r="J120" s="2"/>
      <c r="K120" s="2"/>
      <c r="Q120" s="3"/>
    </row>
    <row r="121" s="1" customFormat="1" customHeight="1" spans="6:17">
      <c r="F121" s="13"/>
      <c r="J121" s="2"/>
      <c r="K121" s="2"/>
      <c r="Q121" s="3"/>
    </row>
    <row r="122" s="1" customFormat="1" customHeight="1" spans="6:17">
      <c r="F122" s="13"/>
      <c r="J122" s="2"/>
      <c r="K122" s="2"/>
      <c r="Q122" s="3"/>
    </row>
    <row r="123" s="1" customFormat="1" customHeight="1" spans="6:17">
      <c r="F123" s="13"/>
      <c r="J123" s="2"/>
      <c r="K123" s="2"/>
      <c r="Q123" s="3"/>
    </row>
    <row r="124" s="1" customFormat="1" customHeight="1" spans="6:17">
      <c r="F124" s="13"/>
      <c r="J124" s="2"/>
      <c r="K124" s="2"/>
      <c r="Q124" s="3"/>
    </row>
    <row r="125" s="1" customFormat="1" customHeight="1" spans="6:17">
      <c r="F125" s="13"/>
      <c r="J125" s="2"/>
      <c r="K125" s="2"/>
      <c r="Q125" s="3"/>
    </row>
    <row r="126" s="1" customFormat="1" customHeight="1" spans="6:17">
      <c r="F126" s="13"/>
      <c r="J126" s="2"/>
      <c r="K126" s="2"/>
      <c r="Q126" s="3"/>
    </row>
    <row r="127" s="1" customFormat="1" customHeight="1" spans="6:17">
      <c r="F127" s="13"/>
      <c r="J127" s="2"/>
      <c r="K127" s="2"/>
      <c r="Q127" s="3"/>
    </row>
    <row r="128" s="1" customFormat="1" customHeight="1" spans="6:17">
      <c r="F128" s="13"/>
      <c r="J128" s="2"/>
      <c r="K128" s="2"/>
      <c r="Q128" s="3"/>
    </row>
    <row r="129" s="1" customFormat="1" customHeight="1" spans="6:17">
      <c r="F129" s="13"/>
      <c r="J129" s="2"/>
      <c r="K129" s="2"/>
      <c r="Q129" s="3"/>
    </row>
    <row r="130" s="1" customFormat="1" customHeight="1" spans="6:17">
      <c r="F130" s="13"/>
      <c r="J130" s="2"/>
      <c r="K130" s="2"/>
      <c r="Q130" s="3"/>
    </row>
    <row r="131" s="1" customFormat="1" customHeight="1" spans="6:17">
      <c r="F131" s="13"/>
      <c r="J131" s="2"/>
      <c r="K131" s="2"/>
      <c r="Q131" s="3"/>
    </row>
    <row r="132" s="1" customFormat="1" customHeight="1" spans="6:17">
      <c r="F132" s="13"/>
      <c r="J132" s="2"/>
      <c r="K132" s="2"/>
      <c r="Q132" s="3"/>
    </row>
    <row r="133" s="1" customFormat="1" customHeight="1" spans="6:17">
      <c r="F133" s="13"/>
      <c r="J133" s="2"/>
      <c r="K133" s="2"/>
      <c r="Q133" s="3"/>
    </row>
    <row r="134" s="1" customFormat="1" customHeight="1" spans="6:17">
      <c r="F134" s="13"/>
      <c r="J134" s="2"/>
      <c r="K134" s="2"/>
      <c r="Q134" s="3"/>
    </row>
    <row r="135" s="1" customFormat="1" customHeight="1" spans="6:17">
      <c r="F135" s="13"/>
      <c r="J135" s="2"/>
      <c r="K135" s="2"/>
      <c r="Q135" s="3"/>
    </row>
    <row r="136" s="1" customFormat="1" customHeight="1" spans="6:17">
      <c r="F136" s="13"/>
      <c r="J136" s="2"/>
      <c r="K136" s="2"/>
      <c r="Q136" s="3"/>
    </row>
    <row r="137" s="1" customFormat="1" customHeight="1" spans="6:17">
      <c r="F137" s="13"/>
      <c r="J137" s="2"/>
      <c r="K137" s="2"/>
      <c r="Q137" s="3"/>
    </row>
    <row r="138" s="1" customFormat="1" customHeight="1" spans="6:17">
      <c r="F138" s="13"/>
      <c r="J138" s="2"/>
      <c r="K138" s="2"/>
      <c r="Q138" s="3"/>
    </row>
    <row r="139" s="1" customFormat="1" customHeight="1" spans="6:17">
      <c r="F139" s="13"/>
      <c r="J139" s="2"/>
      <c r="K139" s="2"/>
      <c r="Q139" s="3"/>
    </row>
    <row r="140" s="1" customFormat="1" customHeight="1" spans="6:17">
      <c r="F140" s="13"/>
      <c r="J140" s="2"/>
      <c r="K140" s="2"/>
      <c r="Q140" s="3"/>
    </row>
    <row r="141" s="1" customFormat="1" customHeight="1" spans="6:17">
      <c r="F141" s="13"/>
      <c r="J141" s="2"/>
      <c r="K141" s="2"/>
      <c r="Q141" s="3"/>
    </row>
    <row r="142" s="1" customFormat="1" customHeight="1" spans="6:17">
      <c r="F142" s="13"/>
      <c r="J142" s="2"/>
      <c r="K142" s="2"/>
      <c r="Q142" s="3"/>
    </row>
    <row r="143" s="1" customFormat="1" customHeight="1" spans="6:17">
      <c r="F143" s="13"/>
      <c r="J143" s="2"/>
      <c r="K143" s="2"/>
      <c r="Q143" s="3"/>
    </row>
    <row r="144" s="1" customFormat="1" customHeight="1" spans="6:17">
      <c r="F144" s="13"/>
      <c r="J144" s="2"/>
      <c r="K144" s="2"/>
      <c r="Q144" s="3"/>
    </row>
    <row r="145" s="1" customFormat="1" customHeight="1" spans="6:17">
      <c r="F145" s="13"/>
      <c r="J145" s="2"/>
      <c r="K145" s="2"/>
      <c r="Q145" s="3"/>
    </row>
    <row r="146" s="1" customFormat="1" customHeight="1" spans="6:17">
      <c r="F146" s="13"/>
      <c r="J146" s="2"/>
      <c r="K146" s="2"/>
      <c r="Q146" s="3"/>
    </row>
    <row r="147" s="1" customFormat="1" customHeight="1" spans="6:17">
      <c r="F147" s="13"/>
      <c r="J147" s="2"/>
      <c r="K147" s="2"/>
      <c r="Q147" s="3"/>
    </row>
    <row r="148" s="1" customFormat="1" customHeight="1" spans="6:17">
      <c r="F148" s="13"/>
      <c r="J148" s="2"/>
      <c r="K148" s="2"/>
      <c r="Q148" s="3"/>
    </row>
    <row r="149" s="1" customFormat="1" customHeight="1" spans="6:17">
      <c r="F149" s="13"/>
      <c r="J149" s="2"/>
      <c r="K149" s="2"/>
      <c r="Q149" s="3"/>
    </row>
    <row r="150" s="1" customFormat="1" customHeight="1" spans="6:17">
      <c r="F150" s="13"/>
      <c r="J150" s="2"/>
      <c r="K150" s="2"/>
      <c r="Q150" s="3"/>
    </row>
    <row r="151" s="1" customFormat="1" customHeight="1" spans="6:17">
      <c r="F151" s="13"/>
      <c r="J151" s="2"/>
      <c r="K151" s="2"/>
      <c r="Q151" s="3"/>
    </row>
    <row r="152" s="1" customFormat="1" customHeight="1" spans="6:17">
      <c r="F152" s="13"/>
      <c r="J152" s="2"/>
      <c r="K152" s="2"/>
      <c r="Q152" s="3"/>
    </row>
    <row r="153" s="1" customFormat="1" customHeight="1" spans="6:17">
      <c r="F153" s="13"/>
      <c r="J153" s="2"/>
      <c r="K153" s="2"/>
      <c r="Q153" s="3"/>
    </row>
    <row r="154" s="1" customFormat="1" customHeight="1" spans="6:17">
      <c r="F154" s="13"/>
      <c r="J154" s="2"/>
      <c r="K154" s="2"/>
      <c r="Q154" s="3"/>
    </row>
    <row r="155" s="1" customFormat="1" customHeight="1" spans="6:17">
      <c r="F155" s="13"/>
      <c r="J155" s="2"/>
      <c r="K155" s="2"/>
      <c r="Q155" s="3"/>
    </row>
    <row r="156" s="1" customFormat="1" customHeight="1" spans="6:17">
      <c r="F156" s="13"/>
      <c r="J156" s="2"/>
      <c r="K156" s="2"/>
      <c r="Q156" s="3"/>
    </row>
    <row r="157" s="1" customFormat="1" customHeight="1" spans="6:17">
      <c r="F157" s="13"/>
      <c r="J157" s="2"/>
      <c r="K157" s="2"/>
      <c r="Q157" s="3"/>
    </row>
    <row r="158" s="1" customFormat="1" customHeight="1" spans="6:17">
      <c r="F158" s="13"/>
      <c r="J158" s="2"/>
      <c r="K158" s="2"/>
      <c r="Q158" s="3"/>
    </row>
    <row r="159" s="1" customFormat="1" customHeight="1" spans="6:17">
      <c r="F159" s="13"/>
      <c r="J159" s="2"/>
      <c r="K159" s="2"/>
      <c r="Q159" s="3"/>
    </row>
    <row r="160" s="1" customFormat="1" customHeight="1" spans="6:17">
      <c r="F160" s="13"/>
      <c r="J160" s="2"/>
      <c r="K160" s="2"/>
      <c r="Q160" s="3"/>
    </row>
    <row r="161" s="1" customFormat="1" customHeight="1" spans="6:17">
      <c r="F161" s="13"/>
      <c r="J161" s="2"/>
      <c r="K161" s="2"/>
      <c r="Q161" s="3"/>
    </row>
    <row r="162" s="1" customFormat="1" customHeight="1" spans="6:17">
      <c r="F162" s="13"/>
      <c r="J162" s="2"/>
      <c r="K162" s="2"/>
      <c r="Q162" s="3"/>
    </row>
    <row r="163" s="1" customFormat="1" customHeight="1" spans="6:17">
      <c r="F163" s="13"/>
      <c r="J163" s="2"/>
      <c r="K163" s="2"/>
      <c r="Q163" s="3"/>
    </row>
    <row r="164" s="1" customFormat="1" customHeight="1" spans="6:17">
      <c r="F164" s="13"/>
      <c r="J164" s="2"/>
      <c r="K164" s="2"/>
      <c r="Q164" s="3"/>
    </row>
    <row r="165" s="1" customFormat="1" customHeight="1" spans="6:17">
      <c r="F165" s="13"/>
      <c r="J165" s="2"/>
      <c r="K165" s="2"/>
      <c r="Q165" s="3"/>
    </row>
    <row r="166" s="1" customFormat="1" customHeight="1" spans="6:17">
      <c r="F166" s="13"/>
      <c r="J166" s="2"/>
      <c r="K166" s="2"/>
      <c r="Q166" s="3"/>
    </row>
    <row r="167" s="1" customFormat="1" customHeight="1" spans="6:17">
      <c r="F167" s="13"/>
      <c r="J167" s="2"/>
      <c r="K167" s="2"/>
      <c r="Q167" s="3"/>
    </row>
    <row r="168" s="1" customFormat="1" customHeight="1" spans="6:17">
      <c r="F168" s="13"/>
      <c r="J168" s="2"/>
      <c r="K168" s="2"/>
      <c r="Q168" s="3"/>
    </row>
    <row r="169" s="1" customFormat="1" customHeight="1" spans="6:17">
      <c r="F169" s="13"/>
      <c r="J169" s="2"/>
      <c r="K169" s="2"/>
      <c r="Q169" s="3"/>
    </row>
    <row r="170" s="1" customFormat="1" customHeight="1" spans="6:17">
      <c r="F170" s="13"/>
      <c r="J170" s="2"/>
      <c r="K170" s="2"/>
      <c r="Q170" s="3"/>
    </row>
    <row r="171" s="1" customFormat="1" customHeight="1" spans="6:17">
      <c r="F171" s="13"/>
      <c r="J171" s="2"/>
      <c r="K171" s="2"/>
      <c r="Q171" s="3"/>
    </row>
    <row r="172" s="1" customFormat="1" customHeight="1" spans="6:17">
      <c r="F172" s="13"/>
      <c r="J172" s="2"/>
      <c r="K172" s="2"/>
      <c r="Q172" s="3"/>
    </row>
    <row r="173" s="1" customFormat="1" customHeight="1" spans="6:17">
      <c r="F173" s="13"/>
      <c r="J173" s="2"/>
      <c r="K173" s="2"/>
      <c r="Q173" s="3"/>
    </row>
    <row r="174" s="1" customFormat="1" customHeight="1" spans="6:17">
      <c r="F174" s="13"/>
      <c r="J174" s="2"/>
      <c r="K174" s="2"/>
      <c r="Q174" s="3"/>
    </row>
    <row r="175" s="1" customFormat="1" customHeight="1" spans="6:17">
      <c r="F175" s="13"/>
      <c r="J175" s="2"/>
      <c r="K175" s="2"/>
      <c r="Q175" s="3"/>
    </row>
    <row r="176" s="1" customFormat="1" customHeight="1" spans="6:17">
      <c r="F176" s="13"/>
      <c r="J176" s="2"/>
      <c r="K176" s="2"/>
      <c r="Q176" s="3"/>
    </row>
    <row r="177" s="1" customFormat="1" customHeight="1" spans="6:17">
      <c r="F177" s="13"/>
      <c r="J177" s="2"/>
      <c r="K177" s="2"/>
      <c r="Q177" s="3"/>
    </row>
    <row r="178" s="1" customFormat="1" customHeight="1" spans="6:17">
      <c r="F178" s="13"/>
      <c r="J178" s="2"/>
      <c r="K178" s="2"/>
      <c r="Q178" s="3"/>
    </row>
    <row r="179" s="1" customFormat="1" customHeight="1" spans="6:17">
      <c r="F179" s="13"/>
      <c r="J179" s="2"/>
      <c r="K179" s="2"/>
      <c r="Q179" s="3"/>
    </row>
    <row r="180" s="1" customFormat="1" customHeight="1" spans="6:17">
      <c r="F180" s="13"/>
      <c r="J180" s="2"/>
      <c r="K180" s="2"/>
      <c r="Q180" s="3"/>
    </row>
    <row r="181" s="1" customFormat="1" customHeight="1" spans="6:17">
      <c r="F181" s="13"/>
      <c r="J181" s="2"/>
      <c r="K181" s="2"/>
      <c r="Q181" s="3"/>
    </row>
    <row r="182" s="1" customFormat="1" customHeight="1" spans="6:17">
      <c r="F182" s="13"/>
      <c r="J182" s="2"/>
      <c r="K182" s="2"/>
      <c r="Q182" s="3"/>
    </row>
    <row r="183" s="1" customFormat="1" customHeight="1" spans="6:17">
      <c r="F183" s="13"/>
      <c r="J183" s="2"/>
      <c r="K183" s="2"/>
      <c r="Q183" s="3"/>
    </row>
    <row r="184" s="1" customFormat="1" customHeight="1" spans="6:17">
      <c r="F184" s="13"/>
      <c r="J184" s="2"/>
      <c r="K184" s="2"/>
      <c r="Q184" s="3"/>
    </row>
    <row r="185" s="1" customFormat="1" customHeight="1" spans="6:17">
      <c r="F185" s="13"/>
      <c r="J185" s="2"/>
      <c r="K185" s="2"/>
      <c r="Q185" s="3"/>
    </row>
    <row r="186" s="1" customFormat="1" customHeight="1" spans="6:17">
      <c r="F186" s="13"/>
      <c r="J186" s="2"/>
      <c r="K186" s="2"/>
      <c r="Q186" s="3"/>
    </row>
    <row r="187" s="1" customFormat="1" customHeight="1" spans="6:17">
      <c r="F187" s="13"/>
      <c r="J187" s="2"/>
      <c r="K187" s="2"/>
      <c r="Q187" s="3"/>
    </row>
    <row r="188" s="1" customFormat="1" customHeight="1" spans="6:17">
      <c r="F188" s="13"/>
      <c r="J188" s="2"/>
      <c r="K188" s="2"/>
      <c r="Q188" s="3"/>
    </row>
    <row r="189" s="1" customFormat="1" customHeight="1" spans="6:17">
      <c r="F189" s="13"/>
      <c r="J189" s="2"/>
      <c r="K189" s="2"/>
      <c r="Q189" s="3"/>
    </row>
    <row r="190" s="1" customFormat="1" customHeight="1" spans="6:17">
      <c r="F190" s="13"/>
      <c r="J190" s="2"/>
      <c r="K190" s="2"/>
      <c r="Q190" s="3"/>
    </row>
    <row r="191" s="1" customFormat="1" customHeight="1" spans="6:17">
      <c r="F191" s="13"/>
      <c r="J191" s="2"/>
      <c r="K191" s="2"/>
      <c r="Q191" s="3"/>
    </row>
    <row r="192" s="1" customFormat="1" customHeight="1" spans="6:17">
      <c r="F192" s="13"/>
      <c r="J192" s="2"/>
      <c r="K192" s="2"/>
      <c r="Q192" s="3"/>
    </row>
    <row r="193" s="1" customFormat="1" customHeight="1" spans="6:17">
      <c r="F193" s="13"/>
      <c r="J193" s="2"/>
      <c r="K193" s="2"/>
      <c r="Q193" s="3"/>
    </row>
    <row r="194" s="1" customFormat="1" customHeight="1" spans="6:17">
      <c r="F194" s="13"/>
      <c r="J194" s="2"/>
      <c r="K194" s="2"/>
      <c r="Q194" s="3"/>
    </row>
    <row r="195" s="1" customFormat="1" customHeight="1" spans="6:17">
      <c r="F195" s="13"/>
      <c r="J195" s="2"/>
      <c r="K195" s="2"/>
      <c r="Q195" s="3"/>
    </row>
    <row r="196" s="1" customFormat="1" customHeight="1" spans="6:17">
      <c r="F196" s="13"/>
      <c r="J196" s="2"/>
      <c r="K196" s="2"/>
      <c r="Q196" s="3"/>
    </row>
    <row r="197" s="1" customFormat="1" customHeight="1" spans="6:17">
      <c r="F197" s="13"/>
      <c r="J197" s="2"/>
      <c r="K197" s="2"/>
      <c r="Q197" s="3"/>
    </row>
    <row r="198" s="1" customFormat="1" customHeight="1" spans="6:17">
      <c r="F198" s="13"/>
      <c r="J198" s="2"/>
      <c r="K198" s="2"/>
      <c r="Q198" s="3"/>
    </row>
    <row r="199" s="1" customFormat="1" customHeight="1" spans="6:17">
      <c r="F199" s="13"/>
      <c r="J199" s="2"/>
      <c r="K199" s="2"/>
      <c r="Q199" s="3"/>
    </row>
    <row r="200" s="1" customFormat="1" customHeight="1" spans="6:17">
      <c r="F200" s="13"/>
      <c r="J200" s="2"/>
      <c r="K200" s="2"/>
      <c r="Q200" s="3"/>
    </row>
    <row r="201" s="1" customFormat="1" customHeight="1" spans="6:17">
      <c r="F201" s="13"/>
      <c r="J201" s="2"/>
      <c r="K201" s="2"/>
      <c r="Q201" s="3"/>
    </row>
    <row r="202" s="1" customFormat="1" customHeight="1" spans="6:17">
      <c r="F202" s="13"/>
      <c r="J202" s="2"/>
      <c r="K202" s="2"/>
      <c r="Q202" s="3"/>
    </row>
    <row r="203" s="1" customFormat="1" customHeight="1" spans="6:17">
      <c r="F203" s="13"/>
      <c r="J203" s="2"/>
      <c r="K203" s="2"/>
      <c r="Q203" s="3"/>
    </row>
    <row r="204" s="1" customFormat="1" customHeight="1" spans="6:17">
      <c r="F204" s="13"/>
      <c r="J204" s="2"/>
      <c r="K204" s="2"/>
      <c r="Q204" s="3"/>
    </row>
    <row r="205" s="1" customFormat="1" customHeight="1" spans="6:17">
      <c r="F205" s="13"/>
      <c r="J205" s="2"/>
      <c r="K205" s="2"/>
      <c r="Q205" s="3"/>
    </row>
    <row r="206" s="1" customFormat="1" customHeight="1" spans="6:17">
      <c r="F206" s="13"/>
      <c r="J206" s="2"/>
      <c r="K206" s="2"/>
      <c r="Q206" s="3"/>
    </row>
    <row r="207" s="1" customFormat="1" customHeight="1" spans="6:17">
      <c r="F207" s="13"/>
      <c r="J207" s="2"/>
      <c r="K207" s="2"/>
      <c r="Q207" s="3"/>
    </row>
    <row r="208" s="1" customFormat="1" customHeight="1" spans="6:17">
      <c r="F208" s="13"/>
      <c r="J208" s="2"/>
      <c r="K208" s="2"/>
      <c r="Q208" s="3"/>
    </row>
    <row r="209" s="1" customFormat="1" customHeight="1" spans="6:17">
      <c r="F209" s="13"/>
      <c r="J209" s="2"/>
      <c r="K209" s="2"/>
      <c r="Q209" s="3"/>
    </row>
    <row r="210" s="1" customFormat="1" customHeight="1" spans="6:17">
      <c r="F210" s="13"/>
      <c r="J210" s="2"/>
      <c r="K210" s="2"/>
      <c r="Q210" s="3"/>
    </row>
    <row r="211" s="1" customFormat="1" customHeight="1" spans="6:17">
      <c r="F211" s="13"/>
      <c r="J211" s="2"/>
      <c r="K211" s="2"/>
      <c r="Q211" s="3"/>
    </row>
    <row r="212" s="1" customFormat="1" customHeight="1" spans="6:17">
      <c r="F212" s="13"/>
      <c r="J212" s="2"/>
      <c r="K212" s="2"/>
      <c r="Q212" s="3"/>
    </row>
    <row r="213" s="1" customFormat="1" customHeight="1" spans="6:17">
      <c r="F213" s="13"/>
      <c r="J213" s="2"/>
      <c r="K213" s="2"/>
      <c r="Q213" s="3"/>
    </row>
    <row r="214" s="1" customFormat="1" customHeight="1" spans="6:17">
      <c r="F214" s="13"/>
      <c r="J214" s="2"/>
      <c r="K214" s="2"/>
      <c r="Q214" s="3"/>
    </row>
    <row r="215" s="1" customFormat="1" customHeight="1" spans="6:17">
      <c r="F215" s="13"/>
      <c r="J215" s="2"/>
      <c r="K215" s="2"/>
      <c r="Q215" s="3"/>
    </row>
    <row r="216" s="1" customFormat="1" customHeight="1" spans="6:17">
      <c r="F216" s="13"/>
      <c r="J216" s="2"/>
      <c r="K216" s="2"/>
      <c r="Q216" s="3"/>
    </row>
    <row r="217" s="1" customFormat="1" customHeight="1" spans="6:17">
      <c r="F217" s="13"/>
      <c r="J217" s="2"/>
      <c r="K217" s="2"/>
      <c r="Q217" s="3"/>
    </row>
    <row r="218" s="1" customFormat="1" customHeight="1" spans="6:17">
      <c r="F218" s="13"/>
      <c r="J218" s="2"/>
      <c r="K218" s="2"/>
      <c r="Q218" s="3"/>
    </row>
    <row r="219" s="1" customFormat="1" customHeight="1" spans="6:17">
      <c r="F219" s="13"/>
      <c r="J219" s="2"/>
      <c r="K219" s="2"/>
      <c r="Q219" s="3"/>
    </row>
    <row r="220" s="1" customFormat="1" customHeight="1" spans="6:17">
      <c r="F220" s="13"/>
      <c r="J220" s="2"/>
      <c r="K220" s="2"/>
      <c r="Q220" s="3"/>
    </row>
    <row r="221" s="1" customFormat="1" customHeight="1" spans="6:17">
      <c r="F221" s="13"/>
      <c r="J221" s="2"/>
      <c r="K221" s="2"/>
      <c r="Q221" s="3"/>
    </row>
    <row r="222" s="1" customFormat="1" customHeight="1" spans="6:17">
      <c r="F222" s="13"/>
      <c r="J222" s="2"/>
      <c r="K222" s="2"/>
      <c r="Q222" s="3"/>
    </row>
    <row r="223" s="1" customFormat="1" customHeight="1" spans="6:17">
      <c r="F223" s="13"/>
      <c r="J223" s="2"/>
      <c r="K223" s="2"/>
      <c r="Q223" s="3"/>
    </row>
    <row r="224" s="1" customFormat="1" customHeight="1" spans="6:17">
      <c r="F224" s="13"/>
      <c r="J224" s="2"/>
      <c r="K224" s="2"/>
      <c r="Q224" s="3"/>
    </row>
    <row r="225" s="1" customFormat="1" customHeight="1" spans="6:17">
      <c r="F225" s="13"/>
      <c r="J225" s="2"/>
      <c r="K225" s="2"/>
      <c r="Q225" s="3"/>
    </row>
    <row r="226" s="1" customFormat="1" customHeight="1" spans="6:17">
      <c r="F226" s="13"/>
      <c r="J226" s="2"/>
      <c r="K226" s="2"/>
      <c r="Q226" s="3"/>
    </row>
    <row r="227" s="1" customFormat="1" customHeight="1" spans="6:17">
      <c r="F227" s="13"/>
      <c r="J227" s="2"/>
      <c r="K227" s="2"/>
      <c r="Q227" s="3"/>
    </row>
    <row r="228" s="1" customFormat="1" customHeight="1" spans="6:17">
      <c r="F228" s="13"/>
      <c r="J228" s="2"/>
      <c r="K228" s="2"/>
      <c r="Q228" s="3"/>
    </row>
    <row r="229" s="1" customFormat="1" customHeight="1" spans="6:17">
      <c r="F229" s="13"/>
      <c r="J229" s="2"/>
      <c r="K229" s="2"/>
      <c r="Q229" s="3"/>
    </row>
    <row r="230" s="1" customFormat="1" customHeight="1" spans="6:17">
      <c r="F230" s="13"/>
      <c r="J230" s="2"/>
      <c r="K230" s="2"/>
      <c r="Q230" s="3"/>
    </row>
    <row r="231" s="1" customFormat="1" customHeight="1" spans="6:17">
      <c r="F231" s="13"/>
      <c r="J231" s="2"/>
      <c r="K231" s="2"/>
      <c r="Q231" s="3"/>
    </row>
    <row r="232" s="1" customFormat="1" customHeight="1" spans="6:17">
      <c r="F232" s="13"/>
      <c r="J232" s="2"/>
      <c r="K232" s="2"/>
      <c r="Q232" s="3"/>
    </row>
    <row r="233" s="1" customFormat="1" customHeight="1" spans="6:17">
      <c r="F233" s="13"/>
      <c r="J233" s="2"/>
      <c r="K233" s="2"/>
      <c r="Q233" s="3"/>
    </row>
    <row r="234" s="1" customFormat="1" customHeight="1" spans="6:17">
      <c r="F234" s="13"/>
      <c r="J234" s="2"/>
      <c r="K234" s="2"/>
      <c r="Q234" s="3"/>
    </row>
    <row r="235" s="1" customFormat="1" customHeight="1" spans="6:17">
      <c r="F235" s="13"/>
      <c r="J235" s="2"/>
      <c r="K235" s="2"/>
      <c r="Q235" s="3"/>
    </row>
    <row r="236" s="1" customFormat="1" customHeight="1" spans="6:17">
      <c r="F236" s="13"/>
      <c r="J236" s="2"/>
      <c r="K236" s="2"/>
      <c r="Q236" s="3"/>
    </row>
    <row r="237" s="1" customFormat="1" customHeight="1" spans="6:17">
      <c r="F237" s="13"/>
      <c r="J237" s="2"/>
      <c r="K237" s="2"/>
      <c r="Q237" s="3"/>
    </row>
    <row r="238" s="1" customFormat="1" customHeight="1" spans="6:17">
      <c r="F238" s="13"/>
      <c r="J238" s="2"/>
      <c r="K238" s="2"/>
      <c r="Q238" s="3"/>
    </row>
    <row r="239" s="1" customFormat="1" customHeight="1" spans="6:17">
      <c r="F239" s="13"/>
      <c r="J239" s="2"/>
      <c r="K239" s="2"/>
      <c r="Q239" s="3"/>
    </row>
    <row r="240" s="1" customFormat="1" customHeight="1" spans="6:17">
      <c r="F240" s="13"/>
      <c r="J240" s="2"/>
      <c r="K240" s="2"/>
      <c r="Q240" s="3"/>
    </row>
    <row r="241" s="1" customFormat="1" customHeight="1" spans="6:17">
      <c r="F241" s="13"/>
      <c r="J241" s="2"/>
      <c r="K241" s="2"/>
      <c r="Q241" s="3"/>
    </row>
    <row r="242" s="1" customFormat="1" customHeight="1" spans="6:17">
      <c r="F242" s="13"/>
      <c r="J242" s="2"/>
      <c r="K242" s="2"/>
      <c r="Q242" s="3"/>
    </row>
    <row r="243" s="1" customFormat="1" customHeight="1" spans="6:17">
      <c r="F243" s="13"/>
      <c r="J243" s="2"/>
      <c r="K243" s="2"/>
      <c r="Q243" s="3"/>
    </row>
    <row r="244" s="1" customFormat="1" customHeight="1" spans="6:17">
      <c r="F244" s="13"/>
      <c r="J244" s="2"/>
      <c r="K244" s="2"/>
      <c r="Q244" s="3"/>
    </row>
    <row r="245" s="1" customFormat="1" customHeight="1" spans="6:17">
      <c r="F245" s="13"/>
      <c r="J245" s="2"/>
      <c r="K245" s="2"/>
      <c r="Q245" s="3"/>
    </row>
    <row r="246" s="1" customFormat="1" customHeight="1" spans="6:17">
      <c r="F246" s="13"/>
      <c r="J246" s="2"/>
      <c r="K246" s="2"/>
      <c r="Q246" s="3"/>
    </row>
    <row r="247" s="1" customFormat="1" customHeight="1" spans="6:17">
      <c r="F247" s="13"/>
      <c r="J247" s="2"/>
      <c r="K247" s="2"/>
      <c r="Q247" s="3"/>
    </row>
    <row r="248" s="1" customFormat="1" customHeight="1" spans="6:17">
      <c r="F248" s="13"/>
      <c r="J248" s="2"/>
      <c r="K248" s="2"/>
      <c r="Q248" s="3"/>
    </row>
    <row r="249" s="1" customFormat="1" customHeight="1" spans="6:17">
      <c r="F249" s="13"/>
      <c r="J249" s="2"/>
      <c r="K249" s="2"/>
      <c r="Q249" s="3"/>
    </row>
    <row r="250" s="1" customFormat="1" customHeight="1" spans="6:17">
      <c r="F250" s="13"/>
      <c r="J250" s="2"/>
      <c r="K250" s="2"/>
      <c r="Q250" s="3"/>
    </row>
    <row r="251" s="1" customFormat="1" customHeight="1" spans="6:17">
      <c r="F251" s="13"/>
      <c r="J251" s="2"/>
      <c r="K251" s="2"/>
      <c r="Q251" s="3"/>
    </row>
    <row r="252" s="1" customFormat="1" customHeight="1" spans="6:17">
      <c r="F252" s="13"/>
      <c r="J252" s="2"/>
      <c r="K252" s="2"/>
      <c r="Q252" s="3"/>
    </row>
    <row r="253" s="1" customFormat="1" customHeight="1" spans="6:17">
      <c r="F253" s="13"/>
      <c r="J253" s="2"/>
      <c r="K253" s="2"/>
      <c r="Q253" s="3"/>
    </row>
    <row r="254" s="1" customFormat="1" customHeight="1" spans="6:17">
      <c r="F254" s="13"/>
      <c r="J254" s="2"/>
      <c r="K254" s="2"/>
      <c r="Q254" s="3"/>
    </row>
    <row r="255" s="1" customFormat="1" customHeight="1" spans="6:17">
      <c r="F255" s="13"/>
      <c r="J255" s="2"/>
      <c r="K255" s="2"/>
      <c r="Q255" s="3"/>
    </row>
    <row r="256" s="1" customFormat="1" customHeight="1" spans="6:17">
      <c r="F256" s="13"/>
      <c r="J256" s="2"/>
      <c r="K256" s="2"/>
      <c r="Q256" s="3"/>
    </row>
    <row r="257" s="1" customFormat="1" customHeight="1" spans="6:17">
      <c r="F257" s="13"/>
      <c r="J257" s="2"/>
      <c r="K257" s="2"/>
      <c r="Q257" s="3"/>
    </row>
    <row r="258" s="1" customFormat="1" customHeight="1" spans="6:17">
      <c r="F258" s="13"/>
      <c r="J258" s="2"/>
      <c r="K258" s="2"/>
      <c r="Q258" s="3"/>
    </row>
    <row r="259" s="1" customFormat="1" customHeight="1" spans="6:17">
      <c r="F259" s="13"/>
      <c r="J259" s="2"/>
      <c r="K259" s="2"/>
      <c r="Q259" s="3"/>
    </row>
    <row r="260" s="1" customFormat="1" customHeight="1" spans="6:17">
      <c r="F260" s="13"/>
      <c r="J260" s="2"/>
      <c r="K260" s="2"/>
      <c r="Q260" s="3"/>
    </row>
    <row r="261" s="1" customFormat="1" customHeight="1" spans="6:17">
      <c r="F261" s="13"/>
      <c r="J261" s="2"/>
      <c r="K261" s="2"/>
      <c r="Q261" s="3"/>
    </row>
    <row r="262" s="1" customFormat="1" customHeight="1" spans="6:17">
      <c r="F262" s="13"/>
      <c r="J262" s="2"/>
      <c r="K262" s="2"/>
      <c r="Q262" s="3"/>
    </row>
    <row r="263" s="1" customFormat="1" customHeight="1" spans="6:17">
      <c r="F263" s="13"/>
      <c r="J263" s="2"/>
      <c r="K263" s="2"/>
      <c r="Q263" s="3"/>
    </row>
    <row r="264" s="1" customFormat="1" customHeight="1" spans="6:17">
      <c r="F264" s="13"/>
      <c r="J264" s="2"/>
      <c r="K264" s="2"/>
      <c r="Q264" s="3"/>
    </row>
    <row r="265" s="1" customFormat="1" customHeight="1" spans="6:17">
      <c r="F265" s="13"/>
      <c r="J265" s="2"/>
      <c r="K265" s="2"/>
      <c r="Q265" s="3"/>
    </row>
    <row r="266" s="1" customFormat="1" customHeight="1" spans="6:17">
      <c r="F266" s="13"/>
      <c r="J266" s="2"/>
      <c r="K266" s="2"/>
      <c r="Q266" s="3"/>
    </row>
    <row r="267" s="1" customFormat="1" customHeight="1" spans="6:17">
      <c r="F267" s="13"/>
      <c r="J267" s="2"/>
      <c r="K267" s="2"/>
      <c r="Q267" s="3"/>
    </row>
    <row r="268" s="1" customFormat="1" customHeight="1" spans="6:17">
      <c r="F268" s="13"/>
      <c r="J268" s="2"/>
      <c r="K268" s="2"/>
      <c r="Q268" s="3"/>
    </row>
    <row r="269" s="1" customFormat="1" customHeight="1" spans="6:17">
      <c r="F269" s="13"/>
      <c r="J269" s="2"/>
      <c r="K269" s="2"/>
      <c r="Q269" s="3"/>
    </row>
    <row r="270" s="1" customFormat="1" customHeight="1" spans="6:17">
      <c r="F270" s="13"/>
      <c r="J270" s="2"/>
      <c r="K270" s="2"/>
      <c r="Q270" s="3"/>
    </row>
    <row r="271" s="1" customFormat="1" customHeight="1" spans="6:17">
      <c r="F271" s="13"/>
      <c r="J271" s="2"/>
      <c r="K271" s="2"/>
      <c r="Q271" s="3"/>
    </row>
    <row r="272" s="1" customFormat="1" customHeight="1" spans="6:17">
      <c r="F272" s="13"/>
      <c r="J272" s="2"/>
      <c r="K272" s="2"/>
      <c r="Q272" s="3"/>
    </row>
    <row r="273" s="1" customFormat="1" customHeight="1" spans="6:17">
      <c r="F273" s="13"/>
      <c r="J273" s="2"/>
      <c r="K273" s="2"/>
      <c r="Q273" s="3"/>
    </row>
    <row r="274" s="1" customFormat="1" customHeight="1" spans="6:17">
      <c r="F274" s="13"/>
      <c r="J274" s="2"/>
      <c r="K274" s="2"/>
      <c r="Q274" s="3"/>
    </row>
    <row r="275" s="1" customFormat="1" customHeight="1" spans="6:17">
      <c r="F275" s="13"/>
      <c r="J275" s="2"/>
      <c r="K275" s="2"/>
      <c r="Q275" s="3"/>
    </row>
    <row r="276" s="1" customFormat="1" customHeight="1" spans="6:17">
      <c r="F276" s="13"/>
      <c r="J276" s="2"/>
      <c r="K276" s="2"/>
      <c r="Q276" s="3"/>
    </row>
    <row r="277" s="1" customFormat="1" customHeight="1" spans="6:17">
      <c r="F277" s="13"/>
      <c r="J277" s="2"/>
      <c r="K277" s="2"/>
      <c r="Q277" s="3"/>
    </row>
    <row r="278" s="1" customFormat="1" customHeight="1" spans="6:17">
      <c r="F278" s="13"/>
      <c r="J278" s="2"/>
      <c r="K278" s="2"/>
      <c r="Q278" s="3"/>
    </row>
    <row r="279" s="1" customFormat="1" customHeight="1" spans="6:17">
      <c r="F279" s="13"/>
      <c r="J279" s="2"/>
      <c r="K279" s="2"/>
      <c r="Q279" s="3"/>
    </row>
    <row r="280" s="1" customFormat="1" customHeight="1" spans="6:17">
      <c r="F280" s="13"/>
      <c r="J280" s="2"/>
      <c r="K280" s="2"/>
      <c r="Q280" s="3"/>
    </row>
    <row r="281" s="1" customFormat="1" customHeight="1" spans="6:17">
      <c r="F281" s="13"/>
      <c r="J281" s="2"/>
      <c r="K281" s="2"/>
      <c r="Q281" s="3"/>
    </row>
    <row r="282" s="1" customFormat="1" customHeight="1" spans="6:17">
      <c r="F282" s="13"/>
      <c r="J282" s="2"/>
      <c r="K282" s="2"/>
      <c r="Q282" s="3"/>
    </row>
    <row r="283" s="1" customFormat="1" customHeight="1" spans="6:17">
      <c r="F283" s="13"/>
      <c r="J283" s="2"/>
      <c r="K283" s="2"/>
      <c r="Q283" s="3"/>
    </row>
    <row r="284" s="1" customFormat="1" customHeight="1" spans="6:17">
      <c r="F284" s="13"/>
      <c r="J284" s="2"/>
      <c r="K284" s="2"/>
      <c r="Q284" s="3"/>
    </row>
    <row r="285" s="1" customFormat="1" customHeight="1" spans="6:17">
      <c r="F285" s="13"/>
      <c r="J285" s="2"/>
      <c r="K285" s="2"/>
      <c r="Q285" s="3"/>
    </row>
    <row r="286" s="1" customFormat="1" customHeight="1" spans="6:17">
      <c r="F286" s="13"/>
      <c r="J286" s="2"/>
      <c r="K286" s="2"/>
      <c r="Q286" s="3"/>
    </row>
    <row r="287" s="1" customFormat="1" customHeight="1" spans="6:17">
      <c r="F287" s="13"/>
      <c r="J287" s="2"/>
      <c r="K287" s="2"/>
      <c r="Q287" s="3"/>
    </row>
    <row r="288" s="1" customFormat="1" customHeight="1" spans="6:17">
      <c r="F288" s="13"/>
      <c r="J288" s="2"/>
      <c r="K288" s="2"/>
      <c r="Q288" s="3"/>
    </row>
    <row r="289" s="1" customFormat="1" customHeight="1" spans="6:17">
      <c r="F289" s="13"/>
      <c r="J289" s="2"/>
      <c r="K289" s="2"/>
      <c r="Q289" s="3"/>
    </row>
    <row r="290" s="1" customFormat="1" customHeight="1" spans="6:17">
      <c r="F290" s="13"/>
      <c r="J290" s="2"/>
      <c r="K290" s="2"/>
      <c r="Q290" s="3"/>
    </row>
    <row r="291" s="1" customFormat="1" customHeight="1" spans="6:17">
      <c r="F291" s="13"/>
      <c r="J291" s="2"/>
      <c r="K291" s="2"/>
      <c r="Q291" s="3"/>
    </row>
    <row r="292" s="1" customFormat="1" customHeight="1" spans="6:17">
      <c r="F292" s="13"/>
      <c r="J292" s="2"/>
      <c r="K292" s="2"/>
      <c r="Q292" s="3"/>
    </row>
    <row r="293" s="1" customFormat="1" customHeight="1" spans="6:17">
      <c r="F293" s="13"/>
      <c r="J293" s="2"/>
      <c r="K293" s="2"/>
      <c r="Q293" s="3"/>
    </row>
    <row r="294" s="1" customFormat="1" customHeight="1" spans="6:17">
      <c r="F294" s="13"/>
      <c r="J294" s="2"/>
      <c r="K294" s="2"/>
      <c r="Q294" s="3"/>
    </row>
    <row r="295" s="1" customFormat="1" customHeight="1" spans="6:17">
      <c r="F295" s="13"/>
      <c r="J295" s="2"/>
      <c r="K295" s="2"/>
      <c r="Q295" s="3"/>
    </row>
    <row r="296" s="1" customFormat="1" customHeight="1" spans="6:17">
      <c r="F296" s="13"/>
      <c r="J296" s="2"/>
      <c r="K296" s="2"/>
      <c r="Q296" s="3"/>
    </row>
    <row r="297" s="1" customFormat="1" customHeight="1" spans="6:17">
      <c r="F297" s="13"/>
      <c r="J297" s="2"/>
      <c r="K297" s="2"/>
      <c r="Q297" s="3"/>
    </row>
    <row r="298" s="1" customFormat="1" customHeight="1" spans="6:17">
      <c r="F298" s="13"/>
      <c r="J298" s="2"/>
      <c r="K298" s="2"/>
      <c r="Q298" s="3"/>
    </row>
    <row r="299" s="1" customFormat="1" customHeight="1" spans="6:17">
      <c r="F299" s="13"/>
      <c r="J299" s="2"/>
      <c r="K299" s="2"/>
      <c r="Q299" s="3"/>
    </row>
    <row r="300" s="1" customFormat="1" customHeight="1" spans="6:17">
      <c r="F300" s="13"/>
      <c r="J300" s="2"/>
      <c r="K300" s="2"/>
      <c r="Q300" s="3"/>
    </row>
    <row r="301" s="1" customFormat="1" customHeight="1" spans="6:17">
      <c r="F301" s="13"/>
      <c r="J301" s="2"/>
      <c r="K301" s="2"/>
      <c r="Q301" s="3"/>
    </row>
    <row r="302" s="1" customFormat="1" customHeight="1" spans="6:17">
      <c r="F302" s="13"/>
      <c r="J302" s="2"/>
      <c r="K302" s="2"/>
      <c r="Q302" s="3"/>
    </row>
    <row r="303" s="1" customFormat="1" customHeight="1" spans="6:17">
      <c r="F303" s="13"/>
      <c r="J303" s="2"/>
      <c r="K303" s="2"/>
      <c r="Q303" s="3"/>
    </row>
    <row r="304" s="1" customFormat="1" customHeight="1" spans="6:17">
      <c r="F304" s="13"/>
      <c r="J304" s="2"/>
      <c r="K304" s="2"/>
      <c r="Q304" s="3"/>
    </row>
    <row r="305" s="1" customFormat="1" customHeight="1" spans="6:17">
      <c r="F305" s="13"/>
      <c r="J305" s="2"/>
      <c r="K305" s="2"/>
      <c r="Q305" s="3"/>
    </row>
    <row r="306" s="1" customFormat="1" customHeight="1" spans="6:17">
      <c r="F306" s="13"/>
      <c r="J306" s="2"/>
      <c r="K306" s="2"/>
      <c r="Q306" s="3"/>
    </row>
    <row r="307" s="1" customFormat="1" customHeight="1" spans="6:17">
      <c r="F307" s="13"/>
      <c r="J307" s="2"/>
      <c r="K307" s="2"/>
      <c r="Q307" s="3"/>
    </row>
    <row r="308" s="1" customFormat="1" customHeight="1" spans="6:17">
      <c r="F308" s="13"/>
      <c r="J308" s="2"/>
      <c r="K308" s="2"/>
      <c r="Q308" s="3"/>
    </row>
    <row r="309" s="1" customFormat="1" customHeight="1" spans="6:17">
      <c r="F309" s="13"/>
      <c r="J309" s="2"/>
      <c r="K309" s="2"/>
      <c r="Q309" s="3"/>
    </row>
    <row r="310" s="1" customFormat="1" customHeight="1" spans="6:17">
      <c r="F310" s="13"/>
      <c r="J310" s="2"/>
      <c r="K310" s="2"/>
      <c r="Q310" s="3"/>
    </row>
    <row r="311" s="1" customFormat="1" customHeight="1" spans="6:17">
      <c r="F311" s="13"/>
      <c r="J311" s="2"/>
      <c r="K311" s="2"/>
      <c r="Q311" s="3"/>
    </row>
    <row r="312" s="1" customFormat="1" customHeight="1" spans="6:17">
      <c r="F312" s="13"/>
      <c r="J312" s="2"/>
      <c r="K312" s="2"/>
      <c r="Q312" s="3"/>
    </row>
    <row r="313" s="1" customFormat="1" customHeight="1" spans="6:17">
      <c r="F313" s="13"/>
      <c r="J313" s="2"/>
      <c r="K313" s="2"/>
      <c r="Q313" s="3"/>
    </row>
    <row r="314" s="1" customFormat="1" customHeight="1" spans="6:17">
      <c r="F314" s="13"/>
      <c r="J314" s="2"/>
      <c r="K314" s="2"/>
      <c r="Q314" s="3"/>
    </row>
    <row r="315" s="1" customFormat="1" customHeight="1" spans="6:17">
      <c r="F315" s="13"/>
      <c r="J315" s="2"/>
      <c r="K315" s="2"/>
      <c r="Q315" s="3"/>
    </row>
    <row r="316" s="1" customFormat="1" customHeight="1" spans="6:17">
      <c r="F316" s="13"/>
      <c r="J316" s="2"/>
      <c r="K316" s="2"/>
      <c r="Q316" s="3"/>
    </row>
    <row r="317" s="1" customFormat="1" customHeight="1" spans="6:17">
      <c r="F317" s="13"/>
      <c r="J317" s="2"/>
      <c r="K317" s="2"/>
      <c r="Q317" s="3"/>
    </row>
    <row r="318" s="1" customFormat="1" customHeight="1" spans="6:17">
      <c r="F318" s="13"/>
      <c r="J318" s="2"/>
      <c r="K318" s="2"/>
      <c r="Q318" s="3"/>
    </row>
    <row r="319" s="1" customFormat="1" customHeight="1" spans="6:17">
      <c r="F319" s="13"/>
      <c r="J319" s="2"/>
      <c r="K319" s="2"/>
      <c r="Q319" s="3"/>
    </row>
    <row r="320" s="1" customFormat="1" customHeight="1" spans="6:17">
      <c r="F320" s="13"/>
      <c r="J320" s="2"/>
      <c r="K320" s="2"/>
      <c r="Q320" s="3"/>
    </row>
    <row r="321" s="1" customFormat="1" customHeight="1" spans="6:17">
      <c r="F321" s="13"/>
      <c r="J321" s="2"/>
      <c r="K321" s="2"/>
      <c r="Q321" s="3"/>
    </row>
    <row r="322" s="1" customFormat="1" customHeight="1" spans="6:17">
      <c r="F322" s="13"/>
      <c r="J322" s="2"/>
      <c r="K322" s="2"/>
      <c r="Q322" s="3"/>
    </row>
    <row r="323" s="1" customFormat="1" customHeight="1" spans="6:17">
      <c r="F323" s="13"/>
      <c r="J323" s="2"/>
      <c r="K323" s="2"/>
      <c r="Q323" s="3"/>
    </row>
    <row r="324" s="1" customFormat="1" customHeight="1" spans="6:17">
      <c r="F324" s="13"/>
      <c r="J324" s="2"/>
      <c r="K324" s="2"/>
      <c r="Q324" s="3"/>
    </row>
    <row r="325" s="1" customFormat="1" customHeight="1" spans="6:17">
      <c r="F325" s="13"/>
      <c r="J325" s="2"/>
      <c r="K325" s="2"/>
      <c r="Q325" s="3"/>
    </row>
    <row r="326" s="1" customFormat="1" customHeight="1" spans="6:17">
      <c r="F326" s="13"/>
      <c r="J326" s="2"/>
      <c r="K326" s="2"/>
      <c r="Q326" s="3"/>
    </row>
    <row r="327" s="1" customFormat="1" customHeight="1" spans="6:17">
      <c r="F327" s="13"/>
      <c r="J327" s="2"/>
      <c r="K327" s="2"/>
      <c r="Q327" s="3"/>
    </row>
    <row r="328" s="1" customFormat="1" customHeight="1" spans="6:17">
      <c r="F328" s="13"/>
      <c r="J328" s="2"/>
      <c r="K328" s="2"/>
      <c r="Q328" s="3"/>
    </row>
    <row r="329" s="1" customFormat="1" customHeight="1" spans="6:17">
      <c r="F329" s="13"/>
      <c r="J329" s="2"/>
      <c r="K329" s="2"/>
      <c r="Q329" s="3"/>
    </row>
    <row r="330" s="1" customFormat="1" customHeight="1" spans="6:17">
      <c r="F330" s="13"/>
      <c r="J330" s="2"/>
      <c r="K330" s="2"/>
      <c r="Q330" s="3"/>
    </row>
    <row r="331" s="1" customFormat="1" customHeight="1" spans="6:17">
      <c r="F331" s="13"/>
      <c r="J331" s="2"/>
      <c r="K331" s="2"/>
      <c r="Q331" s="3"/>
    </row>
    <row r="332" s="1" customFormat="1" customHeight="1" spans="6:17">
      <c r="F332" s="13"/>
      <c r="J332" s="2"/>
      <c r="K332" s="2"/>
      <c r="Q332" s="3"/>
    </row>
    <row r="333" s="1" customFormat="1" customHeight="1" spans="6:17">
      <c r="F333" s="13"/>
      <c r="J333" s="2"/>
      <c r="K333" s="2"/>
      <c r="Q333" s="3"/>
    </row>
    <row r="334" s="1" customFormat="1" customHeight="1" spans="6:17">
      <c r="F334" s="13"/>
      <c r="J334" s="2"/>
      <c r="K334" s="2"/>
      <c r="Q334" s="3"/>
    </row>
    <row r="335" s="1" customFormat="1" customHeight="1" spans="6:17">
      <c r="F335" s="13"/>
      <c r="J335" s="2"/>
      <c r="K335" s="2"/>
      <c r="Q335" s="3"/>
    </row>
    <row r="336" s="1" customFormat="1" customHeight="1" spans="6:17">
      <c r="F336" s="13"/>
      <c r="J336" s="2"/>
      <c r="K336" s="2"/>
      <c r="Q336" s="3"/>
    </row>
    <row r="337" s="1" customFormat="1" customHeight="1" spans="6:17">
      <c r="F337" s="13"/>
      <c r="J337" s="2"/>
      <c r="K337" s="2"/>
      <c r="Q337" s="3"/>
    </row>
    <row r="338" s="1" customFormat="1" customHeight="1" spans="6:17">
      <c r="F338" s="13"/>
      <c r="J338" s="2"/>
      <c r="K338" s="2"/>
      <c r="Q338" s="3"/>
    </row>
    <row r="339" s="1" customFormat="1" customHeight="1" spans="6:17">
      <c r="F339" s="13"/>
      <c r="J339" s="2"/>
      <c r="K339" s="2"/>
      <c r="Q339" s="3"/>
    </row>
    <row r="340" s="1" customFormat="1" customHeight="1" spans="6:17">
      <c r="F340" s="13"/>
      <c r="J340" s="2"/>
      <c r="K340" s="2"/>
      <c r="Q340" s="3"/>
    </row>
    <row r="341" s="1" customFormat="1" customHeight="1" spans="6:17">
      <c r="F341" s="13"/>
      <c r="J341" s="2"/>
      <c r="K341" s="2"/>
      <c r="Q341" s="3"/>
    </row>
    <row r="342" s="1" customFormat="1" customHeight="1" spans="6:17">
      <c r="F342" s="13"/>
      <c r="J342" s="2"/>
      <c r="K342" s="2"/>
      <c r="Q342" s="3"/>
    </row>
    <row r="343" s="1" customFormat="1" customHeight="1" spans="6:17">
      <c r="F343" s="13"/>
      <c r="J343" s="2"/>
      <c r="K343" s="2"/>
      <c r="Q343" s="3"/>
    </row>
    <row r="344" s="1" customFormat="1" customHeight="1" spans="6:17">
      <c r="F344" s="13"/>
      <c r="J344" s="2"/>
      <c r="K344" s="2"/>
      <c r="Q344" s="3"/>
    </row>
    <row r="345" s="1" customFormat="1" customHeight="1" spans="6:17">
      <c r="F345" s="13"/>
      <c r="J345" s="2"/>
      <c r="K345" s="2"/>
      <c r="Q345" s="3"/>
    </row>
    <row r="346" s="1" customFormat="1" customHeight="1" spans="6:17">
      <c r="F346" s="13"/>
      <c r="J346" s="2"/>
      <c r="K346" s="2"/>
      <c r="Q346" s="3"/>
    </row>
    <row r="347" s="1" customFormat="1" customHeight="1" spans="6:17">
      <c r="F347" s="13"/>
      <c r="J347" s="2"/>
      <c r="K347" s="2"/>
      <c r="Q347" s="3"/>
    </row>
    <row r="348" s="1" customFormat="1" customHeight="1" spans="6:17">
      <c r="F348" s="13"/>
      <c r="J348" s="2"/>
      <c r="K348" s="2"/>
      <c r="Q348" s="3"/>
    </row>
    <row r="349" s="1" customFormat="1" customHeight="1" spans="6:17">
      <c r="F349" s="13"/>
      <c r="J349" s="2"/>
      <c r="K349" s="2"/>
      <c r="Q349" s="3"/>
    </row>
    <row r="350" s="1" customFormat="1" customHeight="1" spans="6:17">
      <c r="F350" s="13"/>
      <c r="J350" s="2"/>
      <c r="K350" s="2"/>
      <c r="Q350" s="3"/>
    </row>
    <row r="351" s="1" customFormat="1" customHeight="1" spans="6:17">
      <c r="F351" s="13"/>
      <c r="J351" s="2"/>
      <c r="K351" s="2"/>
      <c r="Q351" s="3"/>
    </row>
    <row r="352" s="1" customFormat="1" customHeight="1" spans="6:17">
      <c r="F352" s="13"/>
      <c r="J352" s="2"/>
      <c r="K352" s="2"/>
      <c r="Q352" s="3"/>
    </row>
    <row r="353" s="1" customFormat="1" customHeight="1" spans="6:17">
      <c r="F353" s="13"/>
      <c r="J353" s="2"/>
      <c r="K353" s="2"/>
      <c r="Q353" s="3"/>
    </row>
    <row r="354" s="1" customFormat="1" customHeight="1" spans="6:17">
      <c r="F354" s="13"/>
      <c r="J354" s="2"/>
      <c r="K354" s="2"/>
      <c r="Q354" s="3"/>
    </row>
    <row r="355" s="1" customFormat="1" customHeight="1" spans="6:17">
      <c r="F355" s="13"/>
      <c r="J355" s="2"/>
      <c r="K355" s="2"/>
      <c r="Q355" s="3"/>
    </row>
    <row r="356" s="1" customFormat="1" customHeight="1" spans="6:17">
      <c r="F356" s="13"/>
      <c r="J356" s="2"/>
      <c r="K356" s="2"/>
      <c r="Q356" s="3"/>
    </row>
    <row r="357" s="1" customFormat="1" customHeight="1" spans="6:17">
      <c r="F357" s="13"/>
      <c r="J357" s="2"/>
      <c r="K357" s="2"/>
      <c r="Q357" s="3"/>
    </row>
    <row r="358" s="1" customFormat="1" customHeight="1" spans="6:17">
      <c r="F358" s="13"/>
      <c r="J358" s="2"/>
      <c r="K358" s="2"/>
      <c r="Q358" s="3"/>
    </row>
    <row r="359" s="1" customFormat="1" customHeight="1" spans="6:17">
      <c r="F359" s="13"/>
      <c r="J359" s="2"/>
      <c r="K359" s="2"/>
      <c r="Q359" s="3"/>
    </row>
    <row r="360" s="1" customFormat="1" customHeight="1" spans="6:17">
      <c r="F360" s="13"/>
      <c r="J360" s="2"/>
      <c r="K360" s="2"/>
      <c r="Q360" s="3"/>
    </row>
    <row r="361" s="1" customFormat="1" customHeight="1" spans="6:17">
      <c r="F361" s="13"/>
      <c r="J361" s="2"/>
      <c r="K361" s="2"/>
      <c r="Q361" s="3"/>
    </row>
    <row r="362" s="1" customFormat="1" customHeight="1" spans="6:17">
      <c r="F362" s="13"/>
      <c r="J362" s="2"/>
      <c r="K362" s="2"/>
      <c r="Q362" s="3"/>
    </row>
    <row r="363" s="1" customFormat="1" customHeight="1" spans="6:17">
      <c r="F363" s="13"/>
      <c r="J363" s="2"/>
      <c r="K363" s="2"/>
      <c r="Q363" s="3"/>
    </row>
    <row r="364" s="1" customFormat="1" customHeight="1" spans="6:17">
      <c r="F364" s="13"/>
      <c r="J364" s="2"/>
      <c r="K364" s="2"/>
      <c r="Q364" s="3"/>
    </row>
    <row r="365" s="1" customFormat="1" customHeight="1" spans="6:17">
      <c r="F365" s="13"/>
      <c r="J365" s="2"/>
      <c r="K365" s="2"/>
      <c r="Q365" s="3"/>
    </row>
    <row r="366" s="1" customFormat="1" customHeight="1" spans="6:17">
      <c r="F366" s="13"/>
      <c r="J366" s="2"/>
      <c r="K366" s="2"/>
      <c r="Q366" s="3"/>
    </row>
    <row r="367" s="1" customFormat="1" customHeight="1" spans="6:17">
      <c r="F367" s="13"/>
      <c r="J367" s="2"/>
      <c r="K367" s="2"/>
      <c r="Q367" s="3"/>
    </row>
    <row r="368" s="1" customFormat="1" customHeight="1" spans="6:17">
      <c r="F368" s="13"/>
      <c r="J368" s="2"/>
      <c r="K368" s="2"/>
      <c r="Q368" s="3"/>
    </row>
    <row r="369" s="1" customFormat="1" customHeight="1" spans="6:17">
      <c r="F369" s="13"/>
      <c r="J369" s="2"/>
      <c r="K369" s="2"/>
      <c r="Q369" s="3"/>
    </row>
    <row r="370" s="1" customFormat="1" customHeight="1" spans="6:17">
      <c r="F370" s="13"/>
      <c r="J370" s="2"/>
      <c r="K370" s="2"/>
      <c r="Q370" s="3"/>
    </row>
    <row r="371" s="1" customFormat="1" customHeight="1" spans="6:17">
      <c r="F371" s="13"/>
      <c r="J371" s="2"/>
      <c r="K371" s="2"/>
      <c r="Q371" s="3"/>
    </row>
    <row r="372" s="1" customFormat="1" customHeight="1" spans="6:17">
      <c r="F372" s="13"/>
      <c r="J372" s="2"/>
      <c r="K372" s="2"/>
      <c r="Q372" s="3"/>
    </row>
    <row r="373" s="1" customFormat="1" customHeight="1" spans="6:17">
      <c r="F373" s="13"/>
      <c r="J373" s="2"/>
      <c r="K373" s="2"/>
      <c r="Q373" s="3"/>
    </row>
    <row r="374" s="1" customFormat="1" customHeight="1" spans="6:17">
      <c r="F374" s="13"/>
      <c r="J374" s="2"/>
      <c r="K374" s="2"/>
      <c r="Q374" s="3"/>
    </row>
    <row r="375" s="1" customFormat="1" customHeight="1" spans="6:17">
      <c r="F375" s="13"/>
      <c r="J375" s="2"/>
      <c r="K375" s="2"/>
      <c r="Q375" s="3"/>
    </row>
    <row r="376" s="1" customFormat="1" customHeight="1" spans="6:17">
      <c r="F376" s="13"/>
      <c r="J376" s="2"/>
      <c r="K376" s="2"/>
      <c r="Q376" s="3"/>
    </row>
    <row r="377" s="1" customFormat="1" customHeight="1" spans="6:17">
      <c r="F377" s="13"/>
      <c r="J377" s="2"/>
      <c r="K377" s="2"/>
      <c r="Q377" s="3"/>
    </row>
    <row r="378" s="1" customFormat="1" customHeight="1" spans="6:17">
      <c r="F378" s="13"/>
      <c r="J378" s="2"/>
      <c r="K378" s="2"/>
      <c r="Q378" s="3"/>
    </row>
    <row r="379" s="1" customFormat="1" customHeight="1" spans="6:17">
      <c r="F379" s="13"/>
      <c r="J379" s="2"/>
      <c r="K379" s="2"/>
      <c r="Q379" s="3"/>
    </row>
    <row r="380" s="1" customFormat="1" customHeight="1" spans="6:17">
      <c r="F380" s="13"/>
      <c r="J380" s="2"/>
      <c r="K380" s="2"/>
      <c r="Q380" s="3"/>
    </row>
    <row r="381" s="1" customFormat="1" customHeight="1" spans="6:17">
      <c r="F381" s="13"/>
      <c r="J381" s="2"/>
      <c r="K381" s="2"/>
      <c r="Q381" s="3"/>
    </row>
    <row r="382" s="1" customFormat="1" customHeight="1" spans="6:17">
      <c r="F382" s="13"/>
      <c r="J382" s="2"/>
      <c r="K382" s="2"/>
      <c r="Q382" s="3"/>
    </row>
    <row r="383" s="1" customFormat="1" customHeight="1" spans="6:17">
      <c r="F383" s="13"/>
      <c r="J383" s="2"/>
      <c r="K383" s="2"/>
      <c r="Q383" s="3"/>
    </row>
    <row r="384" s="1" customFormat="1" customHeight="1" spans="6:17">
      <c r="F384" s="13"/>
      <c r="J384" s="2"/>
      <c r="K384" s="2"/>
      <c r="Q384" s="3"/>
    </row>
    <row r="385" s="1" customFormat="1" customHeight="1" spans="6:17">
      <c r="F385" s="13"/>
      <c r="J385" s="2"/>
      <c r="K385" s="2"/>
      <c r="Q385" s="3"/>
    </row>
    <row r="386" s="1" customFormat="1" customHeight="1" spans="6:17">
      <c r="F386" s="13"/>
      <c r="J386" s="2"/>
      <c r="K386" s="2"/>
      <c r="Q386" s="3"/>
    </row>
    <row r="387" s="1" customFormat="1" customHeight="1" spans="6:17">
      <c r="F387" s="13"/>
      <c r="J387" s="2"/>
      <c r="K387" s="2"/>
      <c r="Q387" s="3"/>
    </row>
    <row r="388" s="1" customFormat="1" customHeight="1" spans="6:17">
      <c r="F388" s="13"/>
      <c r="J388" s="2"/>
      <c r="K388" s="2"/>
      <c r="Q388" s="3"/>
    </row>
    <row r="389" s="1" customFormat="1" customHeight="1" spans="6:17">
      <c r="F389" s="13"/>
      <c r="J389" s="2"/>
      <c r="K389" s="2"/>
      <c r="Q389" s="3"/>
    </row>
    <row r="390" s="1" customFormat="1" customHeight="1" spans="6:17">
      <c r="F390" s="13"/>
      <c r="J390" s="2"/>
      <c r="K390" s="2"/>
      <c r="Q390" s="3"/>
    </row>
    <row r="391" s="1" customFormat="1" customHeight="1" spans="6:17">
      <c r="F391" s="13"/>
      <c r="J391" s="2"/>
      <c r="K391" s="2"/>
      <c r="Q391" s="3"/>
    </row>
    <row r="392" s="1" customFormat="1" customHeight="1" spans="6:17">
      <c r="F392" s="13"/>
      <c r="J392" s="2"/>
      <c r="K392" s="2"/>
      <c r="Q392" s="3"/>
    </row>
    <row r="393" s="1" customFormat="1" customHeight="1" spans="6:17">
      <c r="F393" s="13"/>
      <c r="J393" s="2"/>
      <c r="K393" s="2"/>
      <c r="Q393" s="3"/>
    </row>
    <row r="394" s="1" customFormat="1" customHeight="1" spans="6:17">
      <c r="F394" s="13"/>
      <c r="J394" s="2"/>
      <c r="K394" s="2"/>
      <c r="Q394" s="3"/>
    </row>
    <row r="395" s="1" customFormat="1" customHeight="1" spans="6:17">
      <c r="F395" s="13"/>
      <c r="J395" s="2"/>
      <c r="K395" s="2"/>
      <c r="Q395" s="3"/>
    </row>
    <row r="396" s="1" customFormat="1" customHeight="1" spans="6:17">
      <c r="F396" s="13"/>
      <c r="J396" s="2"/>
      <c r="K396" s="2"/>
      <c r="Q396" s="3"/>
    </row>
    <row r="397" s="1" customFormat="1" customHeight="1" spans="6:17">
      <c r="F397" s="13"/>
      <c r="J397" s="2"/>
      <c r="K397" s="2"/>
      <c r="Q397" s="3"/>
    </row>
    <row r="398" s="1" customFormat="1" customHeight="1" spans="6:17">
      <c r="F398" s="13"/>
      <c r="J398" s="2"/>
      <c r="K398" s="2"/>
      <c r="Q398" s="3"/>
    </row>
    <row r="399" s="1" customFormat="1" customHeight="1" spans="6:17">
      <c r="F399" s="13"/>
      <c r="J399" s="2"/>
      <c r="K399" s="2"/>
      <c r="Q399" s="3"/>
    </row>
    <row r="400" s="1" customFormat="1" customHeight="1" spans="6:17">
      <c r="F400" s="13"/>
      <c r="J400" s="2"/>
      <c r="K400" s="2"/>
      <c r="Q400" s="3"/>
    </row>
    <row r="401" s="1" customFormat="1" customHeight="1" spans="6:17">
      <c r="F401" s="13"/>
      <c r="J401" s="2"/>
      <c r="K401" s="2"/>
      <c r="Q401" s="3"/>
    </row>
    <row r="402" s="1" customFormat="1" customHeight="1" spans="6:17">
      <c r="F402" s="13"/>
      <c r="J402" s="2"/>
      <c r="K402" s="2"/>
      <c r="Q402" s="3"/>
    </row>
    <row r="403" s="1" customFormat="1" customHeight="1" spans="6:17">
      <c r="F403" s="13"/>
      <c r="J403" s="2"/>
      <c r="K403" s="2"/>
      <c r="Q403" s="3"/>
    </row>
    <row r="404" s="1" customFormat="1" customHeight="1" spans="6:17">
      <c r="F404" s="13"/>
      <c r="J404" s="2"/>
      <c r="K404" s="2"/>
      <c r="Q404" s="3"/>
    </row>
    <row r="405" s="1" customFormat="1" customHeight="1" spans="6:17">
      <c r="F405" s="13"/>
      <c r="J405" s="2"/>
      <c r="K405" s="2"/>
      <c r="Q405" s="3"/>
    </row>
    <row r="406" s="1" customFormat="1" customHeight="1" spans="6:17">
      <c r="F406" s="13"/>
      <c r="J406" s="2"/>
      <c r="K406" s="2"/>
      <c r="Q406" s="3"/>
    </row>
    <row r="407" s="1" customFormat="1" customHeight="1" spans="6:17">
      <c r="F407" s="13"/>
      <c r="J407" s="2"/>
      <c r="K407" s="2"/>
      <c r="Q407" s="3"/>
    </row>
    <row r="408" s="1" customFormat="1" customHeight="1" spans="6:17">
      <c r="F408" s="13"/>
      <c r="J408" s="2"/>
      <c r="K408" s="2"/>
      <c r="Q408" s="3"/>
    </row>
    <row r="409" s="1" customFormat="1" customHeight="1" spans="6:17">
      <c r="F409" s="13"/>
      <c r="J409" s="2"/>
      <c r="K409" s="2"/>
      <c r="Q409" s="3"/>
    </row>
    <row r="410" s="1" customFormat="1" customHeight="1" spans="6:17">
      <c r="F410" s="13"/>
      <c r="J410" s="2"/>
      <c r="K410" s="2"/>
      <c r="Q410" s="3"/>
    </row>
    <row r="411" s="1" customFormat="1" customHeight="1" spans="6:17">
      <c r="F411" s="13"/>
      <c r="J411" s="2"/>
      <c r="K411" s="2"/>
      <c r="Q411" s="3"/>
    </row>
    <row r="412" s="1" customFormat="1" customHeight="1" spans="6:17">
      <c r="F412" s="13"/>
      <c r="J412" s="2"/>
      <c r="K412" s="2"/>
      <c r="Q412" s="3"/>
    </row>
    <row r="413" s="1" customFormat="1" customHeight="1" spans="6:17">
      <c r="F413" s="13"/>
      <c r="J413" s="2"/>
      <c r="K413" s="2"/>
      <c r="Q413" s="3"/>
    </row>
    <row r="414" s="1" customFormat="1" customHeight="1" spans="6:17">
      <c r="F414" s="13"/>
      <c r="J414" s="2"/>
      <c r="K414" s="2"/>
      <c r="Q414" s="3"/>
    </row>
    <row r="415" s="1" customFormat="1" customHeight="1" spans="6:17">
      <c r="F415" s="13"/>
      <c r="J415" s="2"/>
      <c r="K415" s="2"/>
      <c r="Q415" s="3"/>
    </row>
    <row r="416" s="1" customFormat="1" customHeight="1" spans="6:17">
      <c r="F416" s="13"/>
      <c r="J416" s="2"/>
      <c r="K416" s="2"/>
      <c r="Q416" s="3"/>
    </row>
    <row r="417" s="1" customFormat="1" customHeight="1" spans="6:17">
      <c r="F417" s="13"/>
      <c r="J417" s="2"/>
      <c r="K417" s="2"/>
      <c r="Q417" s="3"/>
    </row>
    <row r="418" s="1" customFormat="1" customHeight="1" spans="6:17">
      <c r="F418" s="13"/>
      <c r="J418" s="2"/>
      <c r="K418" s="2"/>
      <c r="Q418" s="3"/>
    </row>
    <row r="419" s="1" customFormat="1" customHeight="1" spans="6:17">
      <c r="F419" s="13"/>
      <c r="J419" s="2"/>
      <c r="K419" s="2"/>
      <c r="Q419" s="3"/>
    </row>
    <row r="420" s="1" customFormat="1" customHeight="1" spans="6:17">
      <c r="F420" s="13"/>
      <c r="J420" s="2"/>
      <c r="K420" s="2"/>
      <c r="Q420" s="3"/>
    </row>
    <row r="421" s="1" customFormat="1" customHeight="1" spans="6:17">
      <c r="F421" s="13"/>
      <c r="J421" s="2"/>
      <c r="K421" s="2"/>
      <c r="Q421" s="3"/>
    </row>
    <row r="422" s="1" customFormat="1" customHeight="1" spans="6:17">
      <c r="F422" s="13"/>
      <c r="J422" s="2"/>
      <c r="K422" s="2"/>
      <c r="Q422" s="3"/>
    </row>
    <row r="423" s="1" customFormat="1" customHeight="1" spans="6:17">
      <c r="F423" s="13"/>
      <c r="J423" s="2"/>
      <c r="K423" s="2"/>
      <c r="Q423" s="3"/>
    </row>
    <row r="424" s="1" customFormat="1" customHeight="1" spans="6:17">
      <c r="F424" s="13"/>
      <c r="J424" s="2"/>
      <c r="K424" s="2"/>
      <c r="Q424" s="3"/>
    </row>
    <row r="425" s="1" customFormat="1" customHeight="1" spans="6:17">
      <c r="F425" s="13"/>
      <c r="J425" s="2"/>
      <c r="K425" s="2"/>
      <c r="Q425" s="3"/>
    </row>
    <row r="426" s="1" customFormat="1" customHeight="1" spans="6:17">
      <c r="F426" s="13"/>
      <c r="J426" s="2"/>
      <c r="K426" s="2"/>
      <c r="Q426" s="3"/>
    </row>
    <row r="427" s="1" customFormat="1" customHeight="1" spans="6:17">
      <c r="F427" s="13"/>
      <c r="J427" s="2"/>
      <c r="K427" s="2"/>
      <c r="Q427" s="3"/>
    </row>
    <row r="428" s="1" customFormat="1" customHeight="1" spans="6:17">
      <c r="F428" s="13"/>
      <c r="J428" s="2"/>
      <c r="K428" s="2"/>
      <c r="Q428" s="3"/>
    </row>
    <row r="429" s="1" customFormat="1" customHeight="1" spans="6:17">
      <c r="F429" s="13"/>
      <c r="J429" s="2"/>
      <c r="K429" s="2"/>
      <c r="Q429" s="3"/>
    </row>
    <row r="430" s="1" customFormat="1" customHeight="1" spans="6:17">
      <c r="F430" s="13"/>
      <c r="J430" s="2"/>
      <c r="K430" s="2"/>
      <c r="Q430" s="3"/>
    </row>
    <row r="431" s="1" customFormat="1" customHeight="1" spans="6:17">
      <c r="F431" s="13"/>
      <c r="J431" s="2"/>
      <c r="K431" s="2"/>
      <c r="Q431" s="3"/>
    </row>
    <row r="432" s="1" customFormat="1" customHeight="1" spans="6:17">
      <c r="F432" s="13"/>
      <c r="J432" s="2"/>
      <c r="K432" s="2"/>
      <c r="Q432" s="3"/>
    </row>
    <row r="433" s="1" customFormat="1" customHeight="1" spans="6:17">
      <c r="F433" s="13"/>
      <c r="J433" s="2"/>
      <c r="K433" s="2"/>
      <c r="Q433" s="3"/>
    </row>
    <row r="434" s="1" customFormat="1" customHeight="1" spans="6:17">
      <c r="F434" s="13"/>
      <c r="J434" s="2"/>
      <c r="K434" s="2"/>
      <c r="Q434" s="3"/>
    </row>
    <row r="435" s="1" customFormat="1" customHeight="1" spans="6:17">
      <c r="F435" s="13"/>
      <c r="J435" s="2"/>
      <c r="K435" s="2"/>
      <c r="Q435" s="3"/>
    </row>
    <row r="436" s="1" customFormat="1" customHeight="1" spans="6:17">
      <c r="F436" s="13"/>
      <c r="J436" s="2"/>
      <c r="K436" s="2"/>
      <c r="Q436" s="3"/>
    </row>
    <row r="437" s="1" customFormat="1" customHeight="1" spans="6:17">
      <c r="F437" s="13"/>
      <c r="J437" s="2"/>
      <c r="K437" s="2"/>
      <c r="Q437" s="3"/>
    </row>
    <row r="438" s="1" customFormat="1" customHeight="1" spans="6:17">
      <c r="F438" s="13"/>
      <c r="J438" s="2"/>
      <c r="K438" s="2"/>
      <c r="Q438" s="3"/>
    </row>
    <row r="439" s="1" customFormat="1" customHeight="1" spans="6:17">
      <c r="F439" s="13"/>
      <c r="J439" s="2"/>
      <c r="K439" s="2"/>
      <c r="Q439" s="3"/>
    </row>
    <row r="440" s="1" customFormat="1" customHeight="1" spans="6:17">
      <c r="F440" s="13"/>
      <c r="J440" s="2"/>
      <c r="K440" s="2"/>
      <c r="Q440" s="3"/>
    </row>
    <row r="441" s="1" customFormat="1" customHeight="1" spans="6:17">
      <c r="F441" s="13"/>
      <c r="J441" s="2"/>
      <c r="K441" s="2"/>
      <c r="Q441" s="3"/>
    </row>
    <row r="442" s="1" customFormat="1" customHeight="1" spans="6:17">
      <c r="F442" s="13"/>
      <c r="J442" s="2"/>
      <c r="K442" s="2"/>
      <c r="Q442" s="3"/>
    </row>
    <row r="443" s="1" customFormat="1" customHeight="1" spans="6:17">
      <c r="F443" s="13"/>
      <c r="J443" s="2"/>
      <c r="K443" s="2"/>
      <c r="Q443" s="3"/>
    </row>
    <row r="444" s="1" customFormat="1" customHeight="1" spans="6:17">
      <c r="F444" s="13"/>
      <c r="J444" s="2"/>
      <c r="K444" s="2"/>
      <c r="Q444" s="3"/>
    </row>
    <row r="445" s="1" customFormat="1" customHeight="1" spans="6:17">
      <c r="F445" s="13"/>
      <c r="J445" s="2"/>
      <c r="K445" s="2"/>
      <c r="Q445" s="3"/>
    </row>
    <row r="446" s="1" customFormat="1" customHeight="1" spans="6:17">
      <c r="F446" s="13"/>
      <c r="J446" s="2"/>
      <c r="K446" s="2"/>
      <c r="Q446" s="3"/>
    </row>
    <row r="447" s="1" customFormat="1" customHeight="1" spans="6:17">
      <c r="F447" s="13"/>
      <c r="J447" s="2"/>
      <c r="K447" s="2"/>
      <c r="Q447" s="3"/>
    </row>
    <row r="448" s="1" customFormat="1" customHeight="1" spans="6:17">
      <c r="F448" s="13"/>
      <c r="J448" s="2"/>
      <c r="K448" s="2"/>
      <c r="Q448" s="3"/>
    </row>
    <row r="449" s="1" customFormat="1" customHeight="1" spans="6:17">
      <c r="F449" s="13"/>
      <c r="J449" s="2"/>
      <c r="K449" s="2"/>
      <c r="Q449" s="3"/>
    </row>
    <row r="450" s="1" customFormat="1" customHeight="1" spans="6:17">
      <c r="F450" s="13"/>
      <c r="J450" s="2"/>
      <c r="K450" s="2"/>
      <c r="Q450" s="3"/>
    </row>
    <row r="451" s="1" customFormat="1" customHeight="1" spans="6:17">
      <c r="F451" s="13"/>
      <c r="J451" s="2"/>
      <c r="K451" s="2"/>
      <c r="Q451" s="3"/>
    </row>
    <row r="452" s="1" customFormat="1" customHeight="1" spans="6:17">
      <c r="F452" s="13"/>
      <c r="J452" s="2"/>
      <c r="K452" s="2"/>
      <c r="Q452" s="3"/>
    </row>
    <row r="453" s="1" customFormat="1" customHeight="1" spans="6:17">
      <c r="F453" s="13"/>
      <c r="J453" s="2"/>
      <c r="K453" s="2"/>
      <c r="Q453" s="3"/>
    </row>
    <row r="454" s="1" customFormat="1" customHeight="1" spans="6:17">
      <c r="F454" s="13"/>
      <c r="J454" s="2"/>
      <c r="K454" s="2"/>
      <c r="Q454" s="3"/>
    </row>
    <row r="455" s="1" customFormat="1" customHeight="1" spans="6:17">
      <c r="F455" s="13"/>
      <c r="J455" s="2"/>
      <c r="K455" s="2"/>
      <c r="Q455" s="3"/>
    </row>
    <row r="456" s="1" customFormat="1" customHeight="1" spans="6:17">
      <c r="F456" s="13"/>
      <c r="J456" s="2"/>
      <c r="K456" s="2"/>
      <c r="Q456" s="3"/>
    </row>
    <row r="457" s="1" customFormat="1" customHeight="1" spans="6:17">
      <c r="F457" s="13"/>
      <c r="J457" s="2"/>
      <c r="K457" s="2"/>
      <c r="Q457" s="3"/>
    </row>
    <row r="458" s="1" customFormat="1" customHeight="1" spans="6:17">
      <c r="F458" s="13"/>
      <c r="J458" s="2"/>
      <c r="K458" s="2"/>
      <c r="Q458" s="3"/>
    </row>
    <row r="459" s="1" customFormat="1" customHeight="1" spans="6:17">
      <c r="F459" s="13"/>
      <c r="J459" s="2"/>
      <c r="K459" s="2"/>
      <c r="Q459" s="3"/>
    </row>
    <row r="460" s="1" customFormat="1" customHeight="1" spans="6:17">
      <c r="F460" s="13"/>
      <c r="J460" s="2"/>
      <c r="K460" s="2"/>
      <c r="Q460" s="3"/>
    </row>
    <row r="461" s="1" customFormat="1" customHeight="1" spans="6:17">
      <c r="F461" s="13"/>
      <c r="J461" s="2"/>
      <c r="K461" s="2"/>
      <c r="Q461" s="3"/>
    </row>
    <row r="462" s="1" customFormat="1" customHeight="1" spans="6:17">
      <c r="F462" s="13"/>
      <c r="J462" s="2"/>
      <c r="K462" s="2"/>
      <c r="Q462" s="3"/>
    </row>
    <row r="463" s="1" customFormat="1" customHeight="1" spans="6:17">
      <c r="F463" s="13"/>
      <c r="J463" s="2"/>
      <c r="K463" s="2"/>
      <c r="Q463" s="3"/>
    </row>
    <row r="464" s="1" customFormat="1" customHeight="1" spans="6:17">
      <c r="F464" s="13"/>
      <c r="J464" s="2"/>
      <c r="K464" s="2"/>
      <c r="Q464" s="3"/>
    </row>
    <row r="465" s="1" customFormat="1" customHeight="1" spans="6:17">
      <c r="F465" s="13"/>
      <c r="J465" s="2"/>
      <c r="K465" s="2"/>
      <c r="Q465" s="3"/>
    </row>
    <row r="466" s="1" customFormat="1" customHeight="1" spans="6:17">
      <c r="F466" s="13"/>
      <c r="J466" s="2"/>
      <c r="K466" s="2"/>
      <c r="Q466" s="3"/>
    </row>
    <row r="467" s="1" customFormat="1" customHeight="1" spans="6:17">
      <c r="F467" s="13"/>
      <c r="J467" s="2"/>
      <c r="K467" s="2"/>
      <c r="Q467" s="3"/>
    </row>
    <row r="468" s="1" customFormat="1" customHeight="1" spans="6:17">
      <c r="F468" s="13"/>
      <c r="J468" s="2"/>
      <c r="K468" s="2"/>
      <c r="Q468" s="3"/>
    </row>
    <row r="469" s="1" customFormat="1" customHeight="1" spans="6:17">
      <c r="F469" s="13"/>
      <c r="J469" s="2"/>
      <c r="K469" s="2"/>
      <c r="Q469" s="3"/>
    </row>
    <row r="470" s="1" customFormat="1" customHeight="1" spans="6:17">
      <c r="F470" s="13"/>
      <c r="J470" s="2"/>
      <c r="K470" s="2"/>
      <c r="Q470" s="3"/>
    </row>
    <row r="471" s="1" customFormat="1" customHeight="1" spans="6:17">
      <c r="F471" s="13"/>
      <c r="J471" s="2"/>
      <c r="K471" s="2"/>
      <c r="Q471" s="3"/>
    </row>
    <row r="472" s="1" customFormat="1" customHeight="1" spans="6:17">
      <c r="F472" s="13"/>
      <c r="J472" s="2"/>
      <c r="K472" s="2"/>
      <c r="Q472" s="3"/>
    </row>
    <row r="473" s="1" customFormat="1" customHeight="1" spans="6:17">
      <c r="F473" s="13"/>
      <c r="J473" s="2"/>
      <c r="K473" s="2"/>
      <c r="Q473" s="3"/>
    </row>
    <row r="474" s="1" customFormat="1" customHeight="1" spans="6:17">
      <c r="F474" s="13"/>
      <c r="J474" s="2"/>
      <c r="K474" s="2"/>
      <c r="Q474" s="3"/>
    </row>
    <row r="475" s="1" customFormat="1" customHeight="1" spans="6:17">
      <c r="F475" s="13"/>
      <c r="J475" s="2"/>
      <c r="K475" s="2"/>
      <c r="Q475" s="3"/>
    </row>
    <row r="476" s="1" customFormat="1" customHeight="1" spans="6:17">
      <c r="F476" s="13"/>
      <c r="J476" s="2"/>
      <c r="K476" s="2"/>
      <c r="Q476" s="3"/>
    </row>
    <row r="477" s="1" customFormat="1" customHeight="1" spans="6:17">
      <c r="F477" s="13"/>
      <c r="J477" s="2"/>
      <c r="K477" s="2"/>
      <c r="Q477" s="3"/>
    </row>
    <row r="478" s="1" customFormat="1" customHeight="1" spans="6:17">
      <c r="F478" s="13"/>
      <c r="J478" s="2"/>
      <c r="K478" s="2"/>
      <c r="Q478" s="3"/>
    </row>
    <row r="479" s="1" customFormat="1" customHeight="1" spans="6:17">
      <c r="F479" s="13"/>
      <c r="J479" s="2"/>
      <c r="K479" s="2"/>
      <c r="Q479" s="3"/>
    </row>
    <row r="480" s="1" customFormat="1" customHeight="1" spans="6:17">
      <c r="F480" s="13"/>
      <c r="J480" s="2"/>
      <c r="K480" s="2"/>
      <c r="Q480" s="3"/>
    </row>
    <row r="481" s="1" customFormat="1" customHeight="1" spans="6:17">
      <c r="F481" s="13"/>
      <c r="J481" s="2"/>
      <c r="K481" s="2"/>
      <c r="Q481" s="3"/>
    </row>
    <row r="482" s="1" customFormat="1" customHeight="1" spans="6:17">
      <c r="F482" s="13"/>
      <c r="J482" s="2"/>
      <c r="K482" s="2"/>
      <c r="Q482" s="3"/>
    </row>
    <row r="483" s="1" customFormat="1" customHeight="1" spans="6:17">
      <c r="F483" s="13"/>
      <c r="J483" s="2"/>
      <c r="K483" s="2"/>
      <c r="Q483" s="3"/>
    </row>
    <row r="484" s="1" customFormat="1" customHeight="1" spans="6:17">
      <c r="F484" s="13"/>
      <c r="J484" s="2"/>
      <c r="K484" s="2"/>
      <c r="Q484" s="3"/>
    </row>
    <row r="485" s="1" customFormat="1" customHeight="1" spans="6:17">
      <c r="F485" s="13"/>
      <c r="J485" s="2"/>
      <c r="K485" s="2"/>
      <c r="Q485" s="3"/>
    </row>
    <row r="486" s="1" customFormat="1" customHeight="1" spans="6:17">
      <c r="F486" s="13"/>
      <c r="J486" s="2"/>
      <c r="K486" s="2"/>
      <c r="Q486" s="3"/>
    </row>
    <row r="487" s="1" customFormat="1" customHeight="1" spans="6:17">
      <c r="F487" s="13"/>
      <c r="J487" s="2"/>
      <c r="K487" s="2"/>
      <c r="Q487" s="3"/>
    </row>
    <row r="488" s="1" customFormat="1" customHeight="1" spans="6:17">
      <c r="F488" s="13"/>
      <c r="J488" s="2"/>
      <c r="K488" s="2"/>
      <c r="Q488" s="3"/>
    </row>
    <row r="489" s="1" customFormat="1" customHeight="1" spans="6:17">
      <c r="F489" s="13"/>
      <c r="J489" s="2"/>
      <c r="K489" s="2"/>
      <c r="Q489" s="3"/>
    </row>
    <row r="490" s="1" customFormat="1" customHeight="1" spans="6:17">
      <c r="F490" s="13"/>
      <c r="J490" s="2"/>
      <c r="K490" s="2"/>
      <c r="Q490" s="3"/>
    </row>
    <row r="491" s="1" customFormat="1" customHeight="1" spans="6:17">
      <c r="F491" s="13"/>
      <c r="J491" s="2"/>
      <c r="K491" s="2"/>
      <c r="Q491" s="3"/>
    </row>
    <row r="492" s="1" customFormat="1" customHeight="1" spans="6:17">
      <c r="F492" s="13"/>
      <c r="J492" s="2"/>
      <c r="K492" s="2"/>
      <c r="Q492" s="3"/>
    </row>
    <row r="493" s="1" customFormat="1" customHeight="1" spans="6:17">
      <c r="F493" s="13"/>
      <c r="J493" s="2"/>
      <c r="K493" s="2"/>
      <c r="Q493" s="3"/>
    </row>
    <row r="494" s="1" customFormat="1" customHeight="1" spans="6:17">
      <c r="F494" s="13"/>
      <c r="J494" s="2"/>
      <c r="K494" s="2"/>
      <c r="Q494" s="3"/>
    </row>
    <row r="495" s="1" customFormat="1" customHeight="1" spans="6:17">
      <c r="F495" s="13"/>
      <c r="J495" s="2"/>
      <c r="K495" s="2"/>
      <c r="Q495" s="3"/>
    </row>
    <row r="496" s="1" customFormat="1" customHeight="1" spans="6:17">
      <c r="F496" s="13"/>
      <c r="J496" s="2"/>
      <c r="K496" s="2"/>
      <c r="Q496" s="3"/>
    </row>
    <row r="497" s="1" customFormat="1" customHeight="1" spans="6:17">
      <c r="F497" s="13"/>
      <c r="J497" s="2"/>
      <c r="K497" s="2"/>
      <c r="Q497" s="3"/>
    </row>
    <row r="498" s="1" customFormat="1" customHeight="1" spans="6:17">
      <c r="F498" s="13"/>
      <c r="J498" s="2"/>
      <c r="K498" s="2"/>
      <c r="Q498" s="3"/>
    </row>
    <row r="499" s="1" customFormat="1" customHeight="1" spans="6:17">
      <c r="F499" s="13"/>
      <c r="J499" s="2"/>
      <c r="K499" s="2"/>
      <c r="Q499" s="3"/>
    </row>
    <row r="500" s="1" customFormat="1" customHeight="1" spans="6:17">
      <c r="F500" s="13"/>
      <c r="J500" s="2"/>
      <c r="K500" s="2"/>
      <c r="Q500" s="3"/>
    </row>
    <row r="501" s="1" customFormat="1" customHeight="1" spans="6:17">
      <c r="F501" s="13"/>
      <c r="J501" s="2"/>
      <c r="K501" s="2"/>
      <c r="Q501" s="3"/>
    </row>
    <row r="502" s="1" customFormat="1" customHeight="1" spans="6:17">
      <c r="F502" s="13"/>
      <c r="J502" s="2"/>
      <c r="K502" s="2"/>
      <c r="Q502" s="3"/>
    </row>
    <row r="503" s="1" customFormat="1" customHeight="1" spans="6:17">
      <c r="F503" s="13"/>
      <c r="J503" s="2"/>
      <c r="K503" s="2"/>
      <c r="Q503" s="3"/>
    </row>
    <row r="504" s="1" customFormat="1" customHeight="1" spans="6:17">
      <c r="F504" s="13"/>
      <c r="J504" s="2"/>
      <c r="K504" s="2"/>
      <c r="Q504" s="3"/>
    </row>
    <row r="505" s="1" customFormat="1" customHeight="1" spans="6:17">
      <c r="F505" s="13"/>
      <c r="J505" s="2"/>
      <c r="K505" s="2"/>
      <c r="Q505" s="3"/>
    </row>
    <row r="506" s="1" customFormat="1" customHeight="1" spans="6:17">
      <c r="F506" s="13"/>
      <c r="J506" s="2"/>
      <c r="K506" s="2"/>
      <c r="Q506" s="3"/>
    </row>
    <row r="507" s="1" customFormat="1" customHeight="1" spans="6:17">
      <c r="F507" s="13"/>
      <c r="J507" s="2"/>
      <c r="K507" s="2"/>
      <c r="Q507" s="3"/>
    </row>
    <row r="508" s="1" customFormat="1" customHeight="1" spans="6:17">
      <c r="F508" s="13"/>
      <c r="J508" s="2"/>
      <c r="K508" s="2"/>
      <c r="Q508" s="3"/>
    </row>
    <row r="509" s="1" customFormat="1" customHeight="1" spans="6:17">
      <c r="F509" s="13"/>
      <c r="J509" s="2"/>
      <c r="K509" s="2"/>
      <c r="Q509" s="3"/>
    </row>
    <row r="510" s="1" customFormat="1" customHeight="1" spans="6:17">
      <c r="F510" s="13"/>
      <c r="J510" s="2"/>
      <c r="K510" s="2"/>
      <c r="Q510" s="3"/>
    </row>
    <row r="511" s="1" customFormat="1" customHeight="1" spans="6:17">
      <c r="F511" s="13"/>
      <c r="J511" s="2"/>
      <c r="K511" s="2"/>
      <c r="Q511" s="3"/>
    </row>
    <row r="512" s="1" customFormat="1" customHeight="1" spans="6:17">
      <c r="F512" s="13"/>
      <c r="J512" s="2"/>
      <c r="K512" s="2"/>
      <c r="Q512" s="3"/>
    </row>
    <row r="513" s="1" customFormat="1" customHeight="1" spans="6:17">
      <c r="F513" s="13"/>
      <c r="J513" s="2"/>
      <c r="K513" s="2"/>
      <c r="Q513" s="3"/>
    </row>
    <row r="514" s="1" customFormat="1" customHeight="1" spans="6:17">
      <c r="F514" s="13"/>
      <c r="J514" s="2"/>
      <c r="K514" s="2"/>
      <c r="Q514" s="3"/>
    </row>
    <row r="515" s="1" customFormat="1" customHeight="1" spans="6:17">
      <c r="F515" s="13"/>
      <c r="J515" s="2"/>
      <c r="K515" s="2"/>
      <c r="Q515" s="3"/>
    </row>
    <row r="516" s="1" customFormat="1" customHeight="1" spans="6:17">
      <c r="F516" s="13"/>
      <c r="J516" s="2"/>
      <c r="K516" s="2"/>
      <c r="Q516" s="3"/>
    </row>
    <row r="517" s="1" customFormat="1" customHeight="1" spans="6:17">
      <c r="F517" s="13"/>
      <c r="J517" s="2"/>
      <c r="K517" s="2"/>
      <c r="Q517" s="3"/>
    </row>
    <row r="518" s="1" customFormat="1" customHeight="1" spans="6:17">
      <c r="F518" s="13"/>
      <c r="J518" s="2"/>
      <c r="K518" s="2"/>
      <c r="Q518" s="3"/>
    </row>
    <row r="519" s="1" customFormat="1" customHeight="1" spans="6:17">
      <c r="F519" s="13"/>
      <c r="J519" s="2"/>
      <c r="K519" s="2"/>
      <c r="Q519" s="3"/>
    </row>
    <row r="520" s="1" customFormat="1" customHeight="1" spans="6:17">
      <c r="F520" s="13"/>
      <c r="J520" s="2"/>
      <c r="K520" s="2"/>
      <c r="Q520" s="3"/>
    </row>
    <row r="521" s="1" customFormat="1" customHeight="1" spans="6:17">
      <c r="F521" s="13"/>
      <c r="J521" s="2"/>
      <c r="K521" s="2"/>
      <c r="Q521" s="3"/>
    </row>
    <row r="522" s="1" customFormat="1" customHeight="1" spans="6:17">
      <c r="F522" s="13"/>
      <c r="J522" s="2"/>
      <c r="K522" s="2"/>
      <c r="Q522" s="3"/>
    </row>
    <row r="523" s="1" customFormat="1" customHeight="1" spans="6:17">
      <c r="F523" s="13"/>
      <c r="J523" s="2"/>
      <c r="K523" s="2"/>
      <c r="Q523" s="3"/>
    </row>
    <row r="524" s="1" customFormat="1" customHeight="1" spans="6:17">
      <c r="F524" s="13"/>
      <c r="J524" s="2"/>
      <c r="K524" s="2"/>
      <c r="Q524" s="3"/>
    </row>
    <row r="525" s="1" customFormat="1" customHeight="1" spans="6:17">
      <c r="F525" s="13"/>
      <c r="J525" s="2"/>
      <c r="K525" s="2"/>
      <c r="Q525" s="3"/>
    </row>
    <row r="526" s="1" customFormat="1" customHeight="1" spans="6:17">
      <c r="F526" s="13"/>
      <c r="J526" s="2"/>
      <c r="K526" s="2"/>
      <c r="Q526" s="3"/>
    </row>
    <row r="527" s="1" customFormat="1" customHeight="1" spans="6:17">
      <c r="F527" s="13"/>
      <c r="J527" s="2"/>
      <c r="K527" s="2"/>
      <c r="Q527" s="3"/>
    </row>
    <row r="528" s="1" customFormat="1" customHeight="1" spans="6:17">
      <c r="F528" s="13"/>
      <c r="J528" s="2"/>
      <c r="K528" s="2"/>
      <c r="Q528" s="3"/>
    </row>
    <row r="529" s="1" customFormat="1" customHeight="1" spans="6:17">
      <c r="F529" s="13"/>
      <c r="J529" s="2"/>
      <c r="K529" s="2"/>
      <c r="Q529" s="3"/>
    </row>
    <row r="530" s="1" customFormat="1" customHeight="1" spans="6:17">
      <c r="F530" s="13"/>
      <c r="J530" s="2"/>
      <c r="K530" s="2"/>
      <c r="Q530" s="3"/>
    </row>
    <row r="531" s="1" customFormat="1" customHeight="1" spans="6:17">
      <c r="F531" s="13"/>
      <c r="J531" s="2"/>
      <c r="K531" s="2"/>
      <c r="Q531" s="3"/>
    </row>
    <row r="532" s="1" customFormat="1" customHeight="1" spans="6:17">
      <c r="F532" s="13"/>
      <c r="J532" s="2"/>
      <c r="K532" s="2"/>
      <c r="Q532" s="3"/>
    </row>
    <row r="533" s="1" customFormat="1" customHeight="1" spans="6:17">
      <c r="F533" s="13"/>
      <c r="J533" s="2"/>
      <c r="K533" s="2"/>
      <c r="Q533" s="3"/>
    </row>
    <row r="534" s="1" customFormat="1" customHeight="1" spans="6:17">
      <c r="F534" s="13"/>
      <c r="J534" s="2"/>
      <c r="K534" s="2"/>
      <c r="Q534" s="3"/>
    </row>
    <row r="535" s="1" customFormat="1" customHeight="1" spans="6:17">
      <c r="F535" s="13"/>
      <c r="J535" s="2"/>
      <c r="K535" s="2"/>
      <c r="Q535" s="3"/>
    </row>
    <row r="536" s="1" customFormat="1" customHeight="1" spans="6:17">
      <c r="F536" s="13"/>
      <c r="J536" s="2"/>
      <c r="K536" s="2"/>
      <c r="Q536" s="3"/>
    </row>
    <row r="537" s="1" customFormat="1" customHeight="1" spans="6:17">
      <c r="F537" s="13"/>
      <c r="J537" s="2"/>
      <c r="K537" s="2"/>
      <c r="Q537" s="3"/>
    </row>
    <row r="538" s="1" customFormat="1" customHeight="1" spans="6:17">
      <c r="F538" s="13"/>
      <c r="J538" s="2"/>
      <c r="K538" s="2"/>
      <c r="Q538" s="3"/>
    </row>
    <row r="539" s="1" customFormat="1" customHeight="1" spans="6:17">
      <c r="F539" s="13"/>
      <c r="J539" s="2"/>
      <c r="K539" s="2"/>
      <c r="Q539" s="3"/>
    </row>
  </sheetData>
  <mergeCells count="2333">
    <mergeCell ref="B2:S2"/>
    <mergeCell ref="O3:P3"/>
    <mergeCell ref="O4:P4"/>
    <mergeCell ref="H7:I7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1:I31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  <mergeCell ref="H45:I45"/>
    <mergeCell ref="H46:I46"/>
    <mergeCell ref="H47:I47"/>
    <mergeCell ref="H48:I48"/>
    <mergeCell ref="H49:I49"/>
    <mergeCell ref="H50:I50"/>
    <mergeCell ref="H51:I51"/>
    <mergeCell ref="H52:I52"/>
    <mergeCell ref="H53:I53"/>
    <mergeCell ref="H54:I54"/>
    <mergeCell ref="H55:I55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H66:I66"/>
    <mergeCell ref="H67:I67"/>
    <mergeCell ref="H68:I68"/>
    <mergeCell ref="H69:I69"/>
    <mergeCell ref="H70:I70"/>
    <mergeCell ref="H71:I71"/>
    <mergeCell ref="H72:I72"/>
    <mergeCell ref="H73:I73"/>
    <mergeCell ref="H74:I74"/>
    <mergeCell ref="H75:I75"/>
    <mergeCell ref="H76:I76"/>
    <mergeCell ref="H77:I77"/>
    <mergeCell ref="H78:I78"/>
    <mergeCell ref="H79:I79"/>
    <mergeCell ref="H80:I80"/>
    <mergeCell ref="H81:I81"/>
    <mergeCell ref="H82:I82"/>
    <mergeCell ref="H83:I83"/>
    <mergeCell ref="H84:I84"/>
    <mergeCell ref="H85:I85"/>
    <mergeCell ref="H86:I86"/>
    <mergeCell ref="H87:I87"/>
    <mergeCell ref="H88:I88"/>
    <mergeCell ref="H89:I89"/>
    <mergeCell ref="H90:I90"/>
    <mergeCell ref="H91:I91"/>
    <mergeCell ref="H92:I92"/>
    <mergeCell ref="H93:I93"/>
    <mergeCell ref="H94:I94"/>
    <mergeCell ref="H95:I95"/>
    <mergeCell ref="H96:I96"/>
    <mergeCell ref="H97:I97"/>
    <mergeCell ref="H98:I98"/>
    <mergeCell ref="H99:I99"/>
    <mergeCell ref="H100:I100"/>
    <mergeCell ref="H101:I101"/>
    <mergeCell ref="H102:I102"/>
    <mergeCell ref="H103:I103"/>
    <mergeCell ref="H104:I104"/>
    <mergeCell ref="H105:I105"/>
    <mergeCell ref="H106:I106"/>
    <mergeCell ref="H107:I107"/>
    <mergeCell ref="H108:I108"/>
    <mergeCell ref="H109:I109"/>
    <mergeCell ref="H110:I110"/>
    <mergeCell ref="H111:I111"/>
    <mergeCell ref="H112:I112"/>
    <mergeCell ref="H113:I113"/>
    <mergeCell ref="H114:I114"/>
    <mergeCell ref="H115:I115"/>
    <mergeCell ref="H116:I116"/>
    <mergeCell ref="H117:I117"/>
    <mergeCell ref="H118:I118"/>
    <mergeCell ref="H119:I119"/>
    <mergeCell ref="H120:I120"/>
    <mergeCell ref="H121:I121"/>
    <mergeCell ref="H122:I122"/>
    <mergeCell ref="H123:I123"/>
    <mergeCell ref="H124:I124"/>
    <mergeCell ref="H125:I125"/>
    <mergeCell ref="H126:I126"/>
    <mergeCell ref="H127:I127"/>
    <mergeCell ref="H128:I128"/>
    <mergeCell ref="H129:I129"/>
    <mergeCell ref="H130:I130"/>
    <mergeCell ref="H131:I131"/>
    <mergeCell ref="H132:I132"/>
    <mergeCell ref="H133:I133"/>
    <mergeCell ref="H134:I134"/>
    <mergeCell ref="H135:I135"/>
    <mergeCell ref="H136:I136"/>
    <mergeCell ref="H137:I137"/>
    <mergeCell ref="H138:I138"/>
    <mergeCell ref="H139:I139"/>
    <mergeCell ref="H140:I140"/>
    <mergeCell ref="H141:I141"/>
    <mergeCell ref="H142:I142"/>
    <mergeCell ref="H143:I143"/>
    <mergeCell ref="H144:I144"/>
    <mergeCell ref="H145:I145"/>
    <mergeCell ref="H146:I146"/>
    <mergeCell ref="H147:I147"/>
    <mergeCell ref="H148:I148"/>
    <mergeCell ref="H149:I149"/>
    <mergeCell ref="H150:I150"/>
    <mergeCell ref="H151:I151"/>
    <mergeCell ref="H152:I152"/>
    <mergeCell ref="H153:I153"/>
    <mergeCell ref="H154:I154"/>
    <mergeCell ref="H155:I155"/>
    <mergeCell ref="H156:I156"/>
    <mergeCell ref="H157:I157"/>
    <mergeCell ref="H158:I158"/>
    <mergeCell ref="H159:I159"/>
    <mergeCell ref="H160:I160"/>
    <mergeCell ref="H161:I161"/>
    <mergeCell ref="H162:I162"/>
    <mergeCell ref="H163:I163"/>
    <mergeCell ref="H164:I164"/>
    <mergeCell ref="H165:I165"/>
    <mergeCell ref="H166:I166"/>
    <mergeCell ref="H167:I167"/>
    <mergeCell ref="H168:I168"/>
    <mergeCell ref="H169:I169"/>
    <mergeCell ref="H170:I170"/>
    <mergeCell ref="H171:I171"/>
    <mergeCell ref="H172:I172"/>
    <mergeCell ref="H173:I173"/>
    <mergeCell ref="H174:I174"/>
    <mergeCell ref="H175:I175"/>
    <mergeCell ref="H176:I176"/>
    <mergeCell ref="H177:I177"/>
    <mergeCell ref="H178:I178"/>
    <mergeCell ref="H179:I179"/>
    <mergeCell ref="H180:I180"/>
    <mergeCell ref="H181:I181"/>
    <mergeCell ref="H182:I182"/>
    <mergeCell ref="H183:I183"/>
    <mergeCell ref="H184:I184"/>
    <mergeCell ref="H185:I185"/>
    <mergeCell ref="H186:I186"/>
    <mergeCell ref="H187:I187"/>
    <mergeCell ref="H188:I188"/>
    <mergeCell ref="H189:I189"/>
    <mergeCell ref="H190:I190"/>
    <mergeCell ref="H191:I191"/>
    <mergeCell ref="H192:I192"/>
    <mergeCell ref="H193:I193"/>
    <mergeCell ref="H194:I194"/>
    <mergeCell ref="H195:I195"/>
    <mergeCell ref="H196:I196"/>
    <mergeCell ref="H197:I197"/>
    <mergeCell ref="H198:I198"/>
    <mergeCell ref="H199:I199"/>
    <mergeCell ref="H200:I200"/>
    <mergeCell ref="H201:I201"/>
    <mergeCell ref="H202:I202"/>
    <mergeCell ref="H203:I203"/>
    <mergeCell ref="H204:I204"/>
    <mergeCell ref="H205:I205"/>
    <mergeCell ref="H206:I206"/>
    <mergeCell ref="H207:I207"/>
    <mergeCell ref="H208:I208"/>
    <mergeCell ref="H209:I209"/>
    <mergeCell ref="H210:I210"/>
    <mergeCell ref="H211:I211"/>
    <mergeCell ref="H212:I21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H221:I221"/>
    <mergeCell ref="H222:I222"/>
    <mergeCell ref="H223:I223"/>
    <mergeCell ref="H224:I224"/>
    <mergeCell ref="H225:I225"/>
    <mergeCell ref="H226:I226"/>
    <mergeCell ref="H227:I227"/>
    <mergeCell ref="H228:I228"/>
    <mergeCell ref="H229:I229"/>
    <mergeCell ref="H230:I230"/>
    <mergeCell ref="H231:I231"/>
    <mergeCell ref="H232:I232"/>
    <mergeCell ref="H233:I233"/>
    <mergeCell ref="H234:I234"/>
    <mergeCell ref="H235:I235"/>
    <mergeCell ref="H236:I236"/>
    <mergeCell ref="H237:I237"/>
    <mergeCell ref="H238:I238"/>
    <mergeCell ref="H239:I239"/>
    <mergeCell ref="H240:I240"/>
    <mergeCell ref="H241:I241"/>
    <mergeCell ref="H242:I242"/>
    <mergeCell ref="H243:I243"/>
    <mergeCell ref="H244:I244"/>
    <mergeCell ref="H245:I245"/>
    <mergeCell ref="H246:I246"/>
    <mergeCell ref="H247:I247"/>
    <mergeCell ref="H248:I248"/>
    <mergeCell ref="H249:I249"/>
    <mergeCell ref="H250:I250"/>
    <mergeCell ref="H251:I251"/>
    <mergeCell ref="H252:I252"/>
    <mergeCell ref="H253:I253"/>
    <mergeCell ref="H254:I254"/>
    <mergeCell ref="H255:I255"/>
    <mergeCell ref="H256:I256"/>
    <mergeCell ref="H257:I257"/>
    <mergeCell ref="H258:I258"/>
    <mergeCell ref="H259:I259"/>
    <mergeCell ref="H260:I260"/>
    <mergeCell ref="H261:I261"/>
    <mergeCell ref="H262:I262"/>
    <mergeCell ref="H263:I263"/>
    <mergeCell ref="H264:I264"/>
    <mergeCell ref="H265:I265"/>
    <mergeCell ref="H266:I266"/>
    <mergeCell ref="H267:I267"/>
    <mergeCell ref="H268:I268"/>
    <mergeCell ref="H269:I269"/>
    <mergeCell ref="H270:I270"/>
    <mergeCell ref="H271:I271"/>
    <mergeCell ref="H272:I272"/>
    <mergeCell ref="H273:I273"/>
    <mergeCell ref="H274:I274"/>
    <mergeCell ref="H275:I275"/>
    <mergeCell ref="H276:I276"/>
    <mergeCell ref="H277:I277"/>
    <mergeCell ref="H278:I278"/>
    <mergeCell ref="H279:I279"/>
    <mergeCell ref="H280:I280"/>
    <mergeCell ref="H281:I281"/>
    <mergeCell ref="H282:I282"/>
    <mergeCell ref="H283:I283"/>
    <mergeCell ref="H284:I284"/>
    <mergeCell ref="H285:I285"/>
    <mergeCell ref="H286:I286"/>
    <mergeCell ref="H287:I287"/>
    <mergeCell ref="H288:I288"/>
    <mergeCell ref="H289:I289"/>
    <mergeCell ref="H290:I290"/>
    <mergeCell ref="H291:I291"/>
    <mergeCell ref="H292:I292"/>
    <mergeCell ref="H293:I293"/>
    <mergeCell ref="H294:I294"/>
    <mergeCell ref="H295:I295"/>
    <mergeCell ref="H296:I296"/>
    <mergeCell ref="H297:I297"/>
    <mergeCell ref="H298:I298"/>
    <mergeCell ref="H299:I299"/>
    <mergeCell ref="H300:I300"/>
    <mergeCell ref="H301:I301"/>
    <mergeCell ref="H302:I302"/>
    <mergeCell ref="H303:I303"/>
    <mergeCell ref="H304:I304"/>
    <mergeCell ref="H305:I305"/>
    <mergeCell ref="H306:I306"/>
    <mergeCell ref="H307:I307"/>
    <mergeCell ref="H308:I308"/>
    <mergeCell ref="H309:I309"/>
    <mergeCell ref="H310:I310"/>
    <mergeCell ref="H311:I311"/>
    <mergeCell ref="H312:I312"/>
    <mergeCell ref="H313:I313"/>
    <mergeCell ref="H314:I314"/>
    <mergeCell ref="H315:I315"/>
    <mergeCell ref="H316:I316"/>
    <mergeCell ref="H317:I317"/>
    <mergeCell ref="H318:I318"/>
    <mergeCell ref="H319:I319"/>
    <mergeCell ref="H320:I320"/>
    <mergeCell ref="H321:I321"/>
    <mergeCell ref="H322:I322"/>
    <mergeCell ref="H323:I323"/>
    <mergeCell ref="H324:I324"/>
    <mergeCell ref="H325:I325"/>
    <mergeCell ref="H326:I326"/>
    <mergeCell ref="H327:I327"/>
    <mergeCell ref="H328:I328"/>
    <mergeCell ref="H329:I329"/>
    <mergeCell ref="H330:I330"/>
    <mergeCell ref="H331:I331"/>
    <mergeCell ref="H332:I332"/>
    <mergeCell ref="H333:I333"/>
    <mergeCell ref="H334:I334"/>
    <mergeCell ref="H335:I335"/>
    <mergeCell ref="H336:I336"/>
    <mergeCell ref="H337:I337"/>
    <mergeCell ref="H338:I338"/>
    <mergeCell ref="H339:I339"/>
    <mergeCell ref="H340:I340"/>
    <mergeCell ref="H341:I341"/>
    <mergeCell ref="H342:I342"/>
    <mergeCell ref="H343:I343"/>
    <mergeCell ref="H344:I344"/>
    <mergeCell ref="H345:I345"/>
    <mergeCell ref="H346:I346"/>
    <mergeCell ref="H347:I347"/>
    <mergeCell ref="H348:I348"/>
    <mergeCell ref="H349:I349"/>
    <mergeCell ref="H350:I350"/>
    <mergeCell ref="H351:I351"/>
    <mergeCell ref="H352:I352"/>
    <mergeCell ref="H353:I353"/>
    <mergeCell ref="H354:I354"/>
    <mergeCell ref="H355:I355"/>
    <mergeCell ref="H356:I356"/>
    <mergeCell ref="H357:I357"/>
    <mergeCell ref="H358:I358"/>
    <mergeCell ref="H359:I359"/>
    <mergeCell ref="H360:I360"/>
    <mergeCell ref="H361:I361"/>
    <mergeCell ref="H362:I362"/>
    <mergeCell ref="H363:I363"/>
    <mergeCell ref="H364:I364"/>
    <mergeCell ref="H365:I365"/>
    <mergeCell ref="H366:I366"/>
    <mergeCell ref="H367:I367"/>
    <mergeCell ref="H368:I368"/>
    <mergeCell ref="H369:I369"/>
    <mergeCell ref="H370:I370"/>
    <mergeCell ref="H371:I371"/>
    <mergeCell ref="H372:I372"/>
    <mergeCell ref="H373:I373"/>
    <mergeCell ref="H374:I374"/>
    <mergeCell ref="H375:I375"/>
    <mergeCell ref="H376:I376"/>
    <mergeCell ref="H377:I377"/>
    <mergeCell ref="H378:I378"/>
    <mergeCell ref="H379:I379"/>
    <mergeCell ref="H380:I380"/>
    <mergeCell ref="H381:I381"/>
    <mergeCell ref="H382:I382"/>
    <mergeCell ref="H383:I383"/>
    <mergeCell ref="H384:I384"/>
    <mergeCell ref="H385:I385"/>
    <mergeCell ref="H386:I386"/>
    <mergeCell ref="H387:I387"/>
    <mergeCell ref="H388:I388"/>
    <mergeCell ref="H389:I389"/>
    <mergeCell ref="H390:I390"/>
    <mergeCell ref="H391:I391"/>
    <mergeCell ref="H392:I392"/>
    <mergeCell ref="H393:I393"/>
    <mergeCell ref="H394:I394"/>
    <mergeCell ref="H395:I395"/>
    <mergeCell ref="H396:I396"/>
    <mergeCell ref="H397:I397"/>
    <mergeCell ref="H398:I398"/>
    <mergeCell ref="H399:I399"/>
    <mergeCell ref="H400:I400"/>
    <mergeCell ref="H401:I401"/>
    <mergeCell ref="H402:I402"/>
    <mergeCell ref="H403:I403"/>
    <mergeCell ref="H404:I404"/>
    <mergeCell ref="H405:I405"/>
    <mergeCell ref="H406:I406"/>
    <mergeCell ref="H407:I407"/>
    <mergeCell ref="H408:I408"/>
    <mergeCell ref="H409:I409"/>
    <mergeCell ref="H410:I410"/>
    <mergeCell ref="H411:I411"/>
    <mergeCell ref="H412:I412"/>
    <mergeCell ref="H413:I413"/>
    <mergeCell ref="H414:I414"/>
    <mergeCell ref="H415:I415"/>
    <mergeCell ref="H416:I416"/>
    <mergeCell ref="H417:I417"/>
    <mergeCell ref="H418:I418"/>
    <mergeCell ref="H419:I419"/>
    <mergeCell ref="H420:I420"/>
    <mergeCell ref="H421:I421"/>
    <mergeCell ref="H422:I422"/>
    <mergeCell ref="H423:I423"/>
    <mergeCell ref="H424:I424"/>
    <mergeCell ref="H425:I425"/>
    <mergeCell ref="H426:I426"/>
    <mergeCell ref="H427:I427"/>
    <mergeCell ref="H428:I428"/>
    <mergeCell ref="H429:I429"/>
    <mergeCell ref="H430:I430"/>
    <mergeCell ref="H431:I431"/>
    <mergeCell ref="H432:I432"/>
    <mergeCell ref="H433:I433"/>
    <mergeCell ref="H434:I434"/>
    <mergeCell ref="H435:I435"/>
    <mergeCell ref="H436:I436"/>
    <mergeCell ref="H437:I437"/>
    <mergeCell ref="H438:I438"/>
    <mergeCell ref="H439:I439"/>
    <mergeCell ref="H440:I440"/>
    <mergeCell ref="H441:I441"/>
    <mergeCell ref="H442:I442"/>
    <mergeCell ref="H443:I443"/>
    <mergeCell ref="H444:I444"/>
    <mergeCell ref="H445:I445"/>
    <mergeCell ref="H446:I446"/>
    <mergeCell ref="H447:I447"/>
    <mergeCell ref="H448:I448"/>
    <mergeCell ref="H449:I449"/>
    <mergeCell ref="H450:I450"/>
    <mergeCell ref="H451:I451"/>
    <mergeCell ref="H452:I452"/>
    <mergeCell ref="H453:I453"/>
    <mergeCell ref="H454:I454"/>
    <mergeCell ref="H455:I455"/>
    <mergeCell ref="H456:I456"/>
    <mergeCell ref="H457:I457"/>
    <mergeCell ref="H458:I458"/>
    <mergeCell ref="H459:I459"/>
    <mergeCell ref="H460:I460"/>
    <mergeCell ref="H461:I461"/>
    <mergeCell ref="H462:I462"/>
    <mergeCell ref="H463:I463"/>
    <mergeCell ref="H464:I464"/>
    <mergeCell ref="H465:I465"/>
    <mergeCell ref="H466:I466"/>
    <mergeCell ref="H467:I467"/>
    <mergeCell ref="H468:I468"/>
    <mergeCell ref="H469:I469"/>
    <mergeCell ref="H470:I470"/>
    <mergeCell ref="H471:I471"/>
    <mergeCell ref="H472:I472"/>
    <mergeCell ref="H473:I473"/>
    <mergeCell ref="H474:I474"/>
    <mergeCell ref="H475:I475"/>
    <mergeCell ref="H476:I476"/>
    <mergeCell ref="H477:I477"/>
    <mergeCell ref="H478:I478"/>
    <mergeCell ref="H479:I479"/>
    <mergeCell ref="H480:I480"/>
    <mergeCell ref="H481:I481"/>
    <mergeCell ref="H482:I482"/>
    <mergeCell ref="H483:I483"/>
    <mergeCell ref="H484:I484"/>
    <mergeCell ref="H485:I485"/>
    <mergeCell ref="H486:I486"/>
    <mergeCell ref="H487:I487"/>
    <mergeCell ref="H488:I488"/>
    <mergeCell ref="H489:I489"/>
    <mergeCell ref="H490:I490"/>
    <mergeCell ref="H491:I491"/>
    <mergeCell ref="H492:I492"/>
    <mergeCell ref="H493:I493"/>
    <mergeCell ref="H494:I494"/>
    <mergeCell ref="H495:I495"/>
    <mergeCell ref="H496:I496"/>
    <mergeCell ref="H497:I497"/>
    <mergeCell ref="H498:I498"/>
    <mergeCell ref="H499:I499"/>
    <mergeCell ref="H500:I500"/>
    <mergeCell ref="H501:I501"/>
    <mergeCell ref="H502:I502"/>
    <mergeCell ref="H503:I503"/>
    <mergeCell ref="H504:I504"/>
    <mergeCell ref="H505:I505"/>
    <mergeCell ref="H506:I506"/>
    <mergeCell ref="H507:I507"/>
    <mergeCell ref="H508:I508"/>
    <mergeCell ref="H509:I509"/>
    <mergeCell ref="H510:I510"/>
    <mergeCell ref="H511:I511"/>
    <mergeCell ref="H512:I512"/>
    <mergeCell ref="H513:I513"/>
    <mergeCell ref="H514:I514"/>
    <mergeCell ref="H515:I515"/>
    <mergeCell ref="H516:I516"/>
    <mergeCell ref="H517:I517"/>
    <mergeCell ref="H518:I518"/>
    <mergeCell ref="H519:I519"/>
    <mergeCell ref="H520:I520"/>
    <mergeCell ref="H521:I521"/>
    <mergeCell ref="H522:I522"/>
    <mergeCell ref="H523:I523"/>
    <mergeCell ref="H524:I524"/>
    <mergeCell ref="H525:I525"/>
    <mergeCell ref="H526:I526"/>
    <mergeCell ref="H527:I527"/>
    <mergeCell ref="H528:I528"/>
    <mergeCell ref="H529:I529"/>
    <mergeCell ref="H530:I530"/>
    <mergeCell ref="H531:I531"/>
    <mergeCell ref="H532:I532"/>
    <mergeCell ref="H533:I533"/>
    <mergeCell ref="H534:I534"/>
    <mergeCell ref="H535:I535"/>
    <mergeCell ref="H536:I536"/>
    <mergeCell ref="H537:I537"/>
    <mergeCell ref="H538:I538"/>
    <mergeCell ref="H539:I539"/>
    <mergeCell ref="H540:I540"/>
    <mergeCell ref="H541:I541"/>
    <mergeCell ref="H542:I542"/>
    <mergeCell ref="H543:I543"/>
    <mergeCell ref="H544:I544"/>
    <mergeCell ref="H545:I545"/>
    <mergeCell ref="H546:I546"/>
    <mergeCell ref="H547:I547"/>
    <mergeCell ref="H548:I548"/>
    <mergeCell ref="H549:I549"/>
    <mergeCell ref="H550:I550"/>
    <mergeCell ref="H551:I551"/>
    <mergeCell ref="H552:I552"/>
    <mergeCell ref="H553:I553"/>
    <mergeCell ref="H554:I554"/>
    <mergeCell ref="H555:I555"/>
    <mergeCell ref="H556:I556"/>
    <mergeCell ref="H557:I557"/>
    <mergeCell ref="H558:I558"/>
    <mergeCell ref="H559:I559"/>
    <mergeCell ref="H560:I560"/>
    <mergeCell ref="H561:I561"/>
    <mergeCell ref="H562:I562"/>
    <mergeCell ref="H563:I563"/>
    <mergeCell ref="H564:I564"/>
    <mergeCell ref="H565:I565"/>
    <mergeCell ref="H566:I566"/>
    <mergeCell ref="H567:I567"/>
    <mergeCell ref="H568:I568"/>
    <mergeCell ref="H569:I569"/>
    <mergeCell ref="H570:I570"/>
    <mergeCell ref="H571:I571"/>
    <mergeCell ref="H572:I572"/>
    <mergeCell ref="H573:I573"/>
    <mergeCell ref="H574:I574"/>
    <mergeCell ref="H575:I575"/>
    <mergeCell ref="H576:I576"/>
    <mergeCell ref="H577:I577"/>
    <mergeCell ref="H578:I578"/>
    <mergeCell ref="H579:I579"/>
    <mergeCell ref="H580:I580"/>
    <mergeCell ref="H581:I581"/>
    <mergeCell ref="H582:I582"/>
    <mergeCell ref="H583:I583"/>
    <mergeCell ref="H584:I584"/>
    <mergeCell ref="H585:I585"/>
    <mergeCell ref="H586:I586"/>
    <mergeCell ref="H587:I587"/>
    <mergeCell ref="H588:I588"/>
    <mergeCell ref="H589:I589"/>
    <mergeCell ref="H590:I590"/>
    <mergeCell ref="H591:I591"/>
    <mergeCell ref="H592:I592"/>
    <mergeCell ref="H593:I593"/>
    <mergeCell ref="H594:I594"/>
    <mergeCell ref="H595:I595"/>
    <mergeCell ref="H596:I596"/>
    <mergeCell ref="H597:I597"/>
    <mergeCell ref="H598:I598"/>
    <mergeCell ref="H599:I599"/>
    <mergeCell ref="H600:I600"/>
    <mergeCell ref="H601:I601"/>
    <mergeCell ref="H602:I602"/>
    <mergeCell ref="H603:I603"/>
    <mergeCell ref="H604:I604"/>
    <mergeCell ref="H605:I605"/>
    <mergeCell ref="H606:I606"/>
    <mergeCell ref="H607:I607"/>
    <mergeCell ref="H608:I608"/>
    <mergeCell ref="H609:I609"/>
    <mergeCell ref="H610:I610"/>
    <mergeCell ref="H611:I611"/>
    <mergeCell ref="H612:I612"/>
    <mergeCell ref="H613:I613"/>
    <mergeCell ref="H614:I614"/>
    <mergeCell ref="H615:I615"/>
    <mergeCell ref="H616:I616"/>
    <mergeCell ref="H617:I617"/>
    <mergeCell ref="H618:I618"/>
    <mergeCell ref="H619:I619"/>
    <mergeCell ref="H620:I620"/>
    <mergeCell ref="H621:I621"/>
    <mergeCell ref="H622:I622"/>
    <mergeCell ref="H623:I623"/>
    <mergeCell ref="H624:I624"/>
    <mergeCell ref="H625:I625"/>
    <mergeCell ref="H626:I626"/>
    <mergeCell ref="H627:I627"/>
    <mergeCell ref="H628:I628"/>
    <mergeCell ref="H629:I629"/>
    <mergeCell ref="H630:I630"/>
    <mergeCell ref="H631:I631"/>
    <mergeCell ref="H632:I632"/>
    <mergeCell ref="H633:I633"/>
    <mergeCell ref="H634:I634"/>
    <mergeCell ref="H635:I635"/>
    <mergeCell ref="H636:I636"/>
    <mergeCell ref="H637:I637"/>
    <mergeCell ref="H638:I638"/>
    <mergeCell ref="H639:I639"/>
    <mergeCell ref="H640:I640"/>
    <mergeCell ref="H641:I641"/>
    <mergeCell ref="H642:I642"/>
    <mergeCell ref="H643:I643"/>
    <mergeCell ref="H644:I644"/>
    <mergeCell ref="H645:I645"/>
    <mergeCell ref="H646:I646"/>
    <mergeCell ref="H647:I647"/>
    <mergeCell ref="H648:I648"/>
    <mergeCell ref="H649:I649"/>
    <mergeCell ref="H650:I650"/>
    <mergeCell ref="H651:I651"/>
    <mergeCell ref="H652:I652"/>
    <mergeCell ref="H653:I653"/>
    <mergeCell ref="H654:I654"/>
    <mergeCell ref="H655:I655"/>
    <mergeCell ref="H656:I656"/>
    <mergeCell ref="H657:I657"/>
    <mergeCell ref="H658:I658"/>
    <mergeCell ref="H659:I659"/>
    <mergeCell ref="H660:I660"/>
    <mergeCell ref="H661:I661"/>
    <mergeCell ref="H662:I662"/>
    <mergeCell ref="H663:I663"/>
    <mergeCell ref="H664:I664"/>
    <mergeCell ref="H665:I665"/>
    <mergeCell ref="H666:I666"/>
    <mergeCell ref="H667:I667"/>
    <mergeCell ref="H668:I668"/>
    <mergeCell ref="H669:I669"/>
    <mergeCell ref="H670:I670"/>
    <mergeCell ref="H671:I671"/>
    <mergeCell ref="H672:I672"/>
    <mergeCell ref="H673:I673"/>
    <mergeCell ref="H674:I674"/>
    <mergeCell ref="H675:I675"/>
    <mergeCell ref="H676:I676"/>
    <mergeCell ref="H677:I677"/>
    <mergeCell ref="H678:I678"/>
    <mergeCell ref="H679:I679"/>
    <mergeCell ref="H680:I680"/>
    <mergeCell ref="H681:I681"/>
    <mergeCell ref="H682:I682"/>
    <mergeCell ref="H683:I683"/>
    <mergeCell ref="H684:I684"/>
    <mergeCell ref="H685:I685"/>
    <mergeCell ref="H686:I686"/>
    <mergeCell ref="H687:I687"/>
    <mergeCell ref="H688:I688"/>
    <mergeCell ref="H689:I689"/>
    <mergeCell ref="H690:I690"/>
    <mergeCell ref="H691:I691"/>
    <mergeCell ref="H692:I692"/>
    <mergeCell ref="H693:I693"/>
    <mergeCell ref="H694:I694"/>
    <mergeCell ref="H695:I695"/>
    <mergeCell ref="H696:I696"/>
    <mergeCell ref="H697:I697"/>
    <mergeCell ref="H698:I698"/>
    <mergeCell ref="H699:I699"/>
    <mergeCell ref="H700:I700"/>
    <mergeCell ref="H701:I701"/>
    <mergeCell ref="H702:I702"/>
    <mergeCell ref="H703:I703"/>
    <mergeCell ref="H704:I704"/>
    <mergeCell ref="H705:I705"/>
    <mergeCell ref="H706:I706"/>
    <mergeCell ref="H707:I707"/>
    <mergeCell ref="H708:I708"/>
    <mergeCell ref="H709:I709"/>
    <mergeCell ref="H710:I710"/>
    <mergeCell ref="H711:I711"/>
    <mergeCell ref="H712:I712"/>
    <mergeCell ref="H713:I713"/>
    <mergeCell ref="H714:I714"/>
    <mergeCell ref="H715:I715"/>
    <mergeCell ref="H716:I716"/>
    <mergeCell ref="H717:I717"/>
    <mergeCell ref="H718:I718"/>
    <mergeCell ref="H719:I719"/>
    <mergeCell ref="H720:I720"/>
    <mergeCell ref="H721:I721"/>
    <mergeCell ref="H722:I722"/>
    <mergeCell ref="H723:I723"/>
    <mergeCell ref="H724:I724"/>
    <mergeCell ref="H725:I725"/>
    <mergeCell ref="H726:I726"/>
    <mergeCell ref="H727:I727"/>
    <mergeCell ref="H728:I728"/>
    <mergeCell ref="H729:I729"/>
    <mergeCell ref="H730:I730"/>
    <mergeCell ref="H731:I731"/>
    <mergeCell ref="H732:I732"/>
    <mergeCell ref="H733:I733"/>
    <mergeCell ref="H734:I734"/>
    <mergeCell ref="H735:I735"/>
    <mergeCell ref="H736:I736"/>
    <mergeCell ref="H737:I737"/>
    <mergeCell ref="H738:I738"/>
    <mergeCell ref="H739:I739"/>
    <mergeCell ref="H740:I740"/>
    <mergeCell ref="H741:I741"/>
    <mergeCell ref="H742:I742"/>
    <mergeCell ref="H743:I743"/>
    <mergeCell ref="H744:I744"/>
    <mergeCell ref="H745:I745"/>
    <mergeCell ref="H746:I746"/>
    <mergeCell ref="H747:I747"/>
    <mergeCell ref="H748:I748"/>
    <mergeCell ref="H749:I749"/>
    <mergeCell ref="H750:I750"/>
    <mergeCell ref="H751:I751"/>
    <mergeCell ref="H752:I752"/>
    <mergeCell ref="H753:I753"/>
    <mergeCell ref="H754:I754"/>
    <mergeCell ref="H755:I755"/>
    <mergeCell ref="H756:I756"/>
    <mergeCell ref="H757:I757"/>
    <mergeCell ref="H758:I758"/>
    <mergeCell ref="H759:I759"/>
    <mergeCell ref="H760:I760"/>
    <mergeCell ref="H761:I761"/>
    <mergeCell ref="H762:I762"/>
    <mergeCell ref="H763:I763"/>
    <mergeCell ref="H764:I764"/>
    <mergeCell ref="H765:I765"/>
    <mergeCell ref="H766:I766"/>
    <mergeCell ref="H767:I767"/>
    <mergeCell ref="H768:I768"/>
    <mergeCell ref="H769:I769"/>
    <mergeCell ref="H770:I770"/>
    <mergeCell ref="H771:I771"/>
    <mergeCell ref="H772:I772"/>
    <mergeCell ref="H773:I773"/>
    <mergeCell ref="H774:I774"/>
    <mergeCell ref="H775:I775"/>
    <mergeCell ref="H776:I776"/>
    <mergeCell ref="H777:I777"/>
    <mergeCell ref="H778:I778"/>
    <mergeCell ref="H779:I779"/>
    <mergeCell ref="H780:I780"/>
    <mergeCell ref="H781:I781"/>
    <mergeCell ref="H782:I782"/>
    <mergeCell ref="H783:I783"/>
    <mergeCell ref="H784:I784"/>
    <mergeCell ref="H785:I785"/>
    <mergeCell ref="H786:I786"/>
    <mergeCell ref="H787:I787"/>
    <mergeCell ref="H788:I788"/>
    <mergeCell ref="H789:I789"/>
    <mergeCell ref="H790:I790"/>
    <mergeCell ref="H791:I791"/>
    <mergeCell ref="H792:I792"/>
    <mergeCell ref="H793:I793"/>
    <mergeCell ref="H794:I794"/>
    <mergeCell ref="H795:I795"/>
    <mergeCell ref="H796:I796"/>
    <mergeCell ref="H797:I797"/>
    <mergeCell ref="H798:I798"/>
    <mergeCell ref="H799:I799"/>
    <mergeCell ref="H800:I800"/>
    <mergeCell ref="H801:I801"/>
    <mergeCell ref="H802:I802"/>
    <mergeCell ref="H803:I803"/>
    <mergeCell ref="H804:I804"/>
    <mergeCell ref="H805:I805"/>
    <mergeCell ref="H806:I806"/>
    <mergeCell ref="H807:I807"/>
    <mergeCell ref="H808:I808"/>
    <mergeCell ref="H809:I809"/>
    <mergeCell ref="H810:I810"/>
    <mergeCell ref="H811:I811"/>
    <mergeCell ref="H812:I812"/>
    <mergeCell ref="H813:I813"/>
    <mergeCell ref="H814:I814"/>
    <mergeCell ref="H815:I815"/>
    <mergeCell ref="H816:I816"/>
    <mergeCell ref="H817:I817"/>
    <mergeCell ref="H818:I818"/>
    <mergeCell ref="H819:I819"/>
    <mergeCell ref="H820:I820"/>
    <mergeCell ref="H821:I821"/>
    <mergeCell ref="H822:I822"/>
    <mergeCell ref="H823:I823"/>
    <mergeCell ref="H824:I824"/>
    <mergeCell ref="H825:I825"/>
    <mergeCell ref="H826:I826"/>
    <mergeCell ref="H827:I827"/>
    <mergeCell ref="H828:I828"/>
    <mergeCell ref="H829:I829"/>
    <mergeCell ref="H830:I830"/>
    <mergeCell ref="H831:I831"/>
    <mergeCell ref="H832:I832"/>
    <mergeCell ref="H833:I833"/>
    <mergeCell ref="H834:I834"/>
    <mergeCell ref="H835:I835"/>
    <mergeCell ref="H836:I836"/>
    <mergeCell ref="H837:I837"/>
    <mergeCell ref="H838:I838"/>
    <mergeCell ref="H839:I839"/>
    <mergeCell ref="H840:I840"/>
    <mergeCell ref="H841:I841"/>
    <mergeCell ref="H842:I842"/>
    <mergeCell ref="H843:I843"/>
    <mergeCell ref="H844:I844"/>
    <mergeCell ref="H845:I845"/>
    <mergeCell ref="H846:I846"/>
    <mergeCell ref="H847:I847"/>
    <mergeCell ref="H848:I848"/>
    <mergeCell ref="H849:I849"/>
    <mergeCell ref="H850:I850"/>
    <mergeCell ref="H851:I851"/>
    <mergeCell ref="H852:I852"/>
    <mergeCell ref="H853:I853"/>
    <mergeCell ref="H854:I854"/>
    <mergeCell ref="H855:I855"/>
    <mergeCell ref="H856:I856"/>
    <mergeCell ref="H857:I857"/>
    <mergeCell ref="H858:I858"/>
    <mergeCell ref="H859:I859"/>
    <mergeCell ref="H860:I860"/>
    <mergeCell ref="H861:I861"/>
    <mergeCell ref="H862:I862"/>
    <mergeCell ref="H863:I863"/>
    <mergeCell ref="H864:I864"/>
    <mergeCell ref="H865:I865"/>
    <mergeCell ref="H866:I866"/>
    <mergeCell ref="H867:I867"/>
    <mergeCell ref="H868:I868"/>
    <mergeCell ref="H869:I869"/>
    <mergeCell ref="H870:I870"/>
    <mergeCell ref="H871:I871"/>
    <mergeCell ref="H872:I872"/>
    <mergeCell ref="H873:I873"/>
    <mergeCell ref="H874:I874"/>
    <mergeCell ref="H875:I875"/>
    <mergeCell ref="H876:I876"/>
    <mergeCell ref="H877:I877"/>
    <mergeCell ref="H878:I878"/>
    <mergeCell ref="H879:I879"/>
    <mergeCell ref="H880:I880"/>
    <mergeCell ref="H881:I881"/>
    <mergeCell ref="H882:I882"/>
    <mergeCell ref="H883:I883"/>
    <mergeCell ref="H884:I884"/>
    <mergeCell ref="H885:I885"/>
    <mergeCell ref="H886:I886"/>
    <mergeCell ref="H887:I887"/>
    <mergeCell ref="H888:I888"/>
    <mergeCell ref="H889:I889"/>
    <mergeCell ref="H890:I890"/>
    <mergeCell ref="H891:I891"/>
    <mergeCell ref="H892:I892"/>
    <mergeCell ref="H893:I893"/>
    <mergeCell ref="H894:I894"/>
    <mergeCell ref="H895:I895"/>
    <mergeCell ref="H896:I896"/>
    <mergeCell ref="H897:I897"/>
    <mergeCell ref="H898:I898"/>
    <mergeCell ref="H899:I899"/>
    <mergeCell ref="H900:I900"/>
    <mergeCell ref="H901:I901"/>
    <mergeCell ref="H902:I902"/>
    <mergeCell ref="H903:I903"/>
    <mergeCell ref="H904:I904"/>
    <mergeCell ref="H905:I905"/>
    <mergeCell ref="H906:I906"/>
    <mergeCell ref="H907:I907"/>
    <mergeCell ref="H908:I908"/>
    <mergeCell ref="H909:I909"/>
    <mergeCell ref="H910:I910"/>
    <mergeCell ref="H911:I911"/>
    <mergeCell ref="H912:I912"/>
    <mergeCell ref="H913:I913"/>
    <mergeCell ref="H914:I914"/>
    <mergeCell ref="H915:I915"/>
    <mergeCell ref="H916:I916"/>
    <mergeCell ref="H917:I917"/>
    <mergeCell ref="H918:I918"/>
    <mergeCell ref="H919:I919"/>
    <mergeCell ref="H920:I920"/>
    <mergeCell ref="H921:I921"/>
    <mergeCell ref="H922:I922"/>
    <mergeCell ref="H923:I923"/>
    <mergeCell ref="H924:I924"/>
    <mergeCell ref="H925:I925"/>
    <mergeCell ref="H926:I926"/>
    <mergeCell ref="H927:I927"/>
    <mergeCell ref="H928:I928"/>
    <mergeCell ref="H929:I929"/>
    <mergeCell ref="H930:I930"/>
    <mergeCell ref="H931:I931"/>
    <mergeCell ref="H932:I932"/>
    <mergeCell ref="H933:I933"/>
    <mergeCell ref="H934:I934"/>
    <mergeCell ref="H935:I935"/>
    <mergeCell ref="H936:I936"/>
    <mergeCell ref="H937:I937"/>
    <mergeCell ref="H938:I938"/>
    <mergeCell ref="H939:I939"/>
    <mergeCell ref="H940:I940"/>
    <mergeCell ref="H941:I941"/>
    <mergeCell ref="H942:I942"/>
    <mergeCell ref="H943:I943"/>
    <mergeCell ref="H944:I944"/>
    <mergeCell ref="H945:I945"/>
    <mergeCell ref="H946:I946"/>
    <mergeCell ref="H947:I947"/>
    <mergeCell ref="H948:I948"/>
    <mergeCell ref="H949:I949"/>
    <mergeCell ref="H950:I950"/>
    <mergeCell ref="H951:I951"/>
    <mergeCell ref="H952:I952"/>
    <mergeCell ref="H953:I953"/>
    <mergeCell ref="H954:I954"/>
    <mergeCell ref="H955:I955"/>
    <mergeCell ref="H956:I956"/>
    <mergeCell ref="H957:I957"/>
    <mergeCell ref="H958:I958"/>
    <mergeCell ref="H959:I959"/>
    <mergeCell ref="H960:I960"/>
    <mergeCell ref="H961:I961"/>
    <mergeCell ref="H962:I962"/>
    <mergeCell ref="H963:I963"/>
    <mergeCell ref="H964:I964"/>
    <mergeCell ref="H965:I965"/>
    <mergeCell ref="H966:I966"/>
    <mergeCell ref="H967:I967"/>
    <mergeCell ref="H968:I968"/>
    <mergeCell ref="H969:I969"/>
    <mergeCell ref="H970:I970"/>
    <mergeCell ref="H971:I971"/>
    <mergeCell ref="H972:I972"/>
    <mergeCell ref="H973:I973"/>
    <mergeCell ref="H974:I974"/>
    <mergeCell ref="H975:I975"/>
    <mergeCell ref="H976:I976"/>
    <mergeCell ref="H977:I977"/>
    <mergeCell ref="H978:I978"/>
    <mergeCell ref="H979:I979"/>
    <mergeCell ref="H980:I980"/>
    <mergeCell ref="H981:I981"/>
    <mergeCell ref="H982:I982"/>
    <mergeCell ref="H983:I983"/>
    <mergeCell ref="H984:I984"/>
    <mergeCell ref="H985:I985"/>
    <mergeCell ref="H986:I986"/>
    <mergeCell ref="H987:I987"/>
    <mergeCell ref="H988:I988"/>
    <mergeCell ref="H989:I989"/>
    <mergeCell ref="H990:I990"/>
    <mergeCell ref="H991:I991"/>
    <mergeCell ref="H992:I992"/>
    <mergeCell ref="H993:I993"/>
    <mergeCell ref="H994:I994"/>
    <mergeCell ref="H995:I995"/>
    <mergeCell ref="H996:I996"/>
    <mergeCell ref="H997:I997"/>
    <mergeCell ref="H998:I998"/>
    <mergeCell ref="H999:I999"/>
    <mergeCell ref="H1000:I1000"/>
    <mergeCell ref="H1001:I1001"/>
    <mergeCell ref="H1002:I1002"/>
    <mergeCell ref="H1003:I1003"/>
    <mergeCell ref="H1004:I1004"/>
    <mergeCell ref="H1005:I1005"/>
    <mergeCell ref="H1006:I1006"/>
    <mergeCell ref="H1007:I1007"/>
    <mergeCell ref="H1008:I1008"/>
    <mergeCell ref="H1009:I1009"/>
    <mergeCell ref="H1010:I1010"/>
    <mergeCell ref="H1011:I1011"/>
    <mergeCell ref="H1012:I1012"/>
    <mergeCell ref="H1013:I1013"/>
    <mergeCell ref="H1014:I1014"/>
    <mergeCell ref="H1015:I1015"/>
    <mergeCell ref="H1016:I1016"/>
    <mergeCell ref="H1017:I1017"/>
    <mergeCell ref="H1018:I1018"/>
    <mergeCell ref="H1019:I1019"/>
    <mergeCell ref="H1020:I1020"/>
    <mergeCell ref="H1021:I1021"/>
    <mergeCell ref="H1022:I1022"/>
    <mergeCell ref="H1023:I1023"/>
    <mergeCell ref="H1024:I1024"/>
    <mergeCell ref="H1025:I1025"/>
    <mergeCell ref="H1026:I1026"/>
    <mergeCell ref="H1027:I1027"/>
    <mergeCell ref="H1028:I1028"/>
    <mergeCell ref="H1029:I1029"/>
    <mergeCell ref="H1030:I1030"/>
    <mergeCell ref="H1031:I1031"/>
    <mergeCell ref="H1032:I1032"/>
    <mergeCell ref="H1033:I1033"/>
    <mergeCell ref="H1034:I1034"/>
    <mergeCell ref="H1035:I1035"/>
    <mergeCell ref="H1036:I1036"/>
    <mergeCell ref="H1037:I1037"/>
    <mergeCell ref="H1038:I1038"/>
    <mergeCell ref="H1039:I1039"/>
    <mergeCell ref="H1040:I1040"/>
    <mergeCell ref="H1041:I1041"/>
    <mergeCell ref="H1042:I1042"/>
    <mergeCell ref="H1043:I1043"/>
    <mergeCell ref="H1044:I1044"/>
    <mergeCell ref="H1045:I1045"/>
    <mergeCell ref="H1046:I1046"/>
    <mergeCell ref="H1047:I1047"/>
    <mergeCell ref="H1048:I1048"/>
    <mergeCell ref="H1049:I1049"/>
    <mergeCell ref="H1050:I1050"/>
    <mergeCell ref="H1051:I1051"/>
    <mergeCell ref="H1052:I1052"/>
    <mergeCell ref="H1053:I1053"/>
    <mergeCell ref="H1054:I1054"/>
    <mergeCell ref="H1055:I1055"/>
    <mergeCell ref="H1056:I1056"/>
    <mergeCell ref="H1057:I1057"/>
    <mergeCell ref="H1058:I1058"/>
    <mergeCell ref="H1059:I1059"/>
    <mergeCell ref="H1060:I1060"/>
    <mergeCell ref="H1061:I1061"/>
    <mergeCell ref="H1062:I1062"/>
    <mergeCell ref="H1063:I1063"/>
    <mergeCell ref="H1064:I1064"/>
    <mergeCell ref="H1065:I1065"/>
    <mergeCell ref="H1066:I1066"/>
    <mergeCell ref="H1067:I1067"/>
    <mergeCell ref="H1068:I1068"/>
    <mergeCell ref="H1069:I1069"/>
    <mergeCell ref="H1070:I1070"/>
    <mergeCell ref="H1071:I1071"/>
    <mergeCell ref="H1072:I1072"/>
    <mergeCell ref="H1073:I1073"/>
    <mergeCell ref="H1074:I1074"/>
    <mergeCell ref="H1075:I1075"/>
    <mergeCell ref="H1076:I1076"/>
    <mergeCell ref="H1077:I1077"/>
    <mergeCell ref="H1078:I1078"/>
    <mergeCell ref="H1079:I1079"/>
    <mergeCell ref="H1080:I1080"/>
    <mergeCell ref="H1081:I1081"/>
    <mergeCell ref="H1082:I1082"/>
    <mergeCell ref="H1083:I1083"/>
    <mergeCell ref="H1084:I1084"/>
    <mergeCell ref="H1085:I1085"/>
    <mergeCell ref="H1086:I1086"/>
    <mergeCell ref="H1087:I1087"/>
    <mergeCell ref="H1088:I1088"/>
    <mergeCell ref="H1089:I1089"/>
    <mergeCell ref="H1090:I1090"/>
    <mergeCell ref="H1091:I1091"/>
    <mergeCell ref="H1092:I1092"/>
    <mergeCell ref="H1093:I1093"/>
    <mergeCell ref="H1094:I1094"/>
    <mergeCell ref="H1095:I1095"/>
    <mergeCell ref="H1096:I1096"/>
    <mergeCell ref="H1097:I1097"/>
    <mergeCell ref="H1098:I1098"/>
    <mergeCell ref="H1099:I1099"/>
    <mergeCell ref="H1100:I1100"/>
    <mergeCell ref="H1101:I1101"/>
    <mergeCell ref="H1102:I1102"/>
    <mergeCell ref="H1103:I1103"/>
    <mergeCell ref="H1104:I1104"/>
    <mergeCell ref="H1105:I1105"/>
    <mergeCell ref="H1106:I1106"/>
    <mergeCell ref="H1107:I1107"/>
    <mergeCell ref="H1108:I1108"/>
    <mergeCell ref="H1109:I1109"/>
    <mergeCell ref="H1110:I1110"/>
    <mergeCell ref="H1111:I1111"/>
    <mergeCell ref="H1112:I1112"/>
    <mergeCell ref="H1113:I1113"/>
    <mergeCell ref="H1114:I1114"/>
    <mergeCell ref="H1115:I1115"/>
    <mergeCell ref="H1116:I1116"/>
    <mergeCell ref="H1117:I1117"/>
    <mergeCell ref="H1118:I1118"/>
    <mergeCell ref="H1119:I1119"/>
    <mergeCell ref="H1120:I1120"/>
    <mergeCell ref="H1121:I1121"/>
    <mergeCell ref="H1122:I1122"/>
    <mergeCell ref="H1123:I1123"/>
    <mergeCell ref="H1124:I1124"/>
    <mergeCell ref="H1125:I1125"/>
    <mergeCell ref="H1126:I1126"/>
    <mergeCell ref="H1127:I1127"/>
    <mergeCell ref="H1128:I1128"/>
    <mergeCell ref="H1129:I1129"/>
    <mergeCell ref="H1130:I1130"/>
    <mergeCell ref="H1131:I1131"/>
    <mergeCell ref="H1132:I1132"/>
    <mergeCell ref="H1133:I1133"/>
    <mergeCell ref="H1134:I1134"/>
    <mergeCell ref="H1135:I1135"/>
    <mergeCell ref="H1136:I1136"/>
    <mergeCell ref="H1137:I1137"/>
    <mergeCell ref="H1138:I1138"/>
    <mergeCell ref="H1139:I1139"/>
    <mergeCell ref="H1140:I1140"/>
    <mergeCell ref="H1141:I1141"/>
    <mergeCell ref="H1142:I1142"/>
    <mergeCell ref="H1143:I1143"/>
    <mergeCell ref="H1144:I1144"/>
    <mergeCell ref="H1145:I1145"/>
    <mergeCell ref="H1146:I1146"/>
    <mergeCell ref="H1147:I1147"/>
    <mergeCell ref="H1148:I1148"/>
    <mergeCell ref="H1149:I1149"/>
    <mergeCell ref="H1150:I1150"/>
    <mergeCell ref="H1151:I1151"/>
    <mergeCell ref="H1152:I1152"/>
    <mergeCell ref="H1153:I1153"/>
    <mergeCell ref="H1154:I1154"/>
    <mergeCell ref="H1155:I1155"/>
    <mergeCell ref="H1156:I1156"/>
    <mergeCell ref="H1157:I1157"/>
    <mergeCell ref="H1158:I1158"/>
    <mergeCell ref="H1159:I1159"/>
    <mergeCell ref="H1160:I1160"/>
    <mergeCell ref="H1161:I1161"/>
    <mergeCell ref="H1162:I1162"/>
    <mergeCell ref="H1163:I1163"/>
    <mergeCell ref="H1164:I1164"/>
    <mergeCell ref="H1165:I1165"/>
    <mergeCell ref="H1166:I1166"/>
    <mergeCell ref="H1167:I1167"/>
    <mergeCell ref="H1168:I1168"/>
    <mergeCell ref="H1169:I1169"/>
    <mergeCell ref="H1170:I1170"/>
    <mergeCell ref="H1171:I1171"/>
    <mergeCell ref="H1172:I1172"/>
    <mergeCell ref="H1173:I1173"/>
    <mergeCell ref="H1174:I1174"/>
    <mergeCell ref="H1175:I1175"/>
    <mergeCell ref="H1176:I1176"/>
    <mergeCell ref="H1177:I1177"/>
    <mergeCell ref="H1178:I1178"/>
    <mergeCell ref="H1179:I1179"/>
    <mergeCell ref="H1180:I1180"/>
    <mergeCell ref="H1181:I1181"/>
    <mergeCell ref="H1182:I1182"/>
    <mergeCell ref="H1183:I1183"/>
    <mergeCell ref="H1184:I1184"/>
    <mergeCell ref="H1185:I1185"/>
    <mergeCell ref="H1186:I1186"/>
    <mergeCell ref="H1187:I1187"/>
    <mergeCell ref="H1188:I1188"/>
    <mergeCell ref="H1189:I1189"/>
    <mergeCell ref="H1190:I1190"/>
    <mergeCell ref="H1191:I1191"/>
    <mergeCell ref="H1192:I1192"/>
    <mergeCell ref="H1193:I1193"/>
    <mergeCell ref="H1194:I1194"/>
    <mergeCell ref="H1195:I1195"/>
    <mergeCell ref="H1196:I1196"/>
    <mergeCell ref="H1197:I1197"/>
    <mergeCell ref="H1198:I1198"/>
    <mergeCell ref="H1199:I1199"/>
    <mergeCell ref="H1200:I1200"/>
    <mergeCell ref="H1201:I1201"/>
    <mergeCell ref="H1202:I1202"/>
    <mergeCell ref="H1203:I1203"/>
    <mergeCell ref="H1204:I1204"/>
    <mergeCell ref="H1205:I1205"/>
    <mergeCell ref="H1206:I1206"/>
    <mergeCell ref="H1207:I1207"/>
    <mergeCell ref="H1208:I1208"/>
    <mergeCell ref="H1209:I1209"/>
    <mergeCell ref="H1210:I1210"/>
    <mergeCell ref="H1211:I1211"/>
    <mergeCell ref="H1212:I1212"/>
    <mergeCell ref="H1213:I1213"/>
    <mergeCell ref="H1214:I1214"/>
    <mergeCell ref="H1215:I1215"/>
    <mergeCell ref="H1216:I1216"/>
    <mergeCell ref="H1217:I1217"/>
    <mergeCell ref="H1218:I1218"/>
    <mergeCell ref="H1219:I1219"/>
    <mergeCell ref="H1220:I1220"/>
    <mergeCell ref="H1221:I1221"/>
    <mergeCell ref="H1222:I1222"/>
    <mergeCell ref="H1223:I1223"/>
    <mergeCell ref="H1224:I1224"/>
    <mergeCell ref="H1225:I1225"/>
    <mergeCell ref="H1226:I1226"/>
    <mergeCell ref="H1227:I1227"/>
    <mergeCell ref="H1228:I1228"/>
    <mergeCell ref="H1229:I1229"/>
    <mergeCell ref="H1230:I1230"/>
    <mergeCell ref="H1231:I1231"/>
    <mergeCell ref="H1232:I1232"/>
    <mergeCell ref="H1233:I1233"/>
    <mergeCell ref="H1234:I1234"/>
    <mergeCell ref="H1235:I1235"/>
    <mergeCell ref="H1236:I1236"/>
    <mergeCell ref="H1237:I1237"/>
    <mergeCell ref="H1238:I1238"/>
    <mergeCell ref="H1239:I1239"/>
    <mergeCell ref="H1240:I1240"/>
    <mergeCell ref="H1241:I1241"/>
    <mergeCell ref="H1242:I1242"/>
    <mergeCell ref="H1243:I1243"/>
    <mergeCell ref="H1244:I1244"/>
    <mergeCell ref="H1245:I1245"/>
    <mergeCell ref="H1246:I1246"/>
    <mergeCell ref="H1247:I1247"/>
    <mergeCell ref="H1248:I1248"/>
    <mergeCell ref="H1249:I1249"/>
    <mergeCell ref="H1250:I1250"/>
    <mergeCell ref="H1251:I1251"/>
    <mergeCell ref="H1252:I1252"/>
    <mergeCell ref="H1253:I1253"/>
    <mergeCell ref="H1254:I1254"/>
    <mergeCell ref="H1255:I1255"/>
    <mergeCell ref="H1256:I1256"/>
    <mergeCell ref="H1257:I1257"/>
    <mergeCell ref="H1258:I1258"/>
    <mergeCell ref="H1259:I1259"/>
    <mergeCell ref="H1260:I1260"/>
    <mergeCell ref="H1261:I1261"/>
    <mergeCell ref="H1262:I1262"/>
    <mergeCell ref="H1263:I1263"/>
    <mergeCell ref="H1264:I1264"/>
    <mergeCell ref="H1265:I1265"/>
    <mergeCell ref="H1266:I1266"/>
    <mergeCell ref="H1267:I1267"/>
    <mergeCell ref="H1268:I1268"/>
    <mergeCell ref="H1269:I1269"/>
    <mergeCell ref="H1270:I1270"/>
    <mergeCell ref="H1271:I1271"/>
    <mergeCell ref="H1272:I1272"/>
    <mergeCell ref="H1273:I1273"/>
    <mergeCell ref="H1274:I1274"/>
    <mergeCell ref="H1275:I1275"/>
    <mergeCell ref="H1276:I1276"/>
    <mergeCell ref="H1277:I1277"/>
    <mergeCell ref="H1278:I1278"/>
    <mergeCell ref="H1279:I1279"/>
    <mergeCell ref="H1280:I1280"/>
    <mergeCell ref="H1281:I1281"/>
    <mergeCell ref="H1282:I1282"/>
    <mergeCell ref="H1283:I1283"/>
    <mergeCell ref="H1284:I1284"/>
    <mergeCell ref="H1285:I1285"/>
    <mergeCell ref="H1286:I1286"/>
    <mergeCell ref="H1287:I1287"/>
    <mergeCell ref="H1288:I1288"/>
    <mergeCell ref="H1289:I1289"/>
    <mergeCell ref="H1290:I1290"/>
    <mergeCell ref="H1291:I1291"/>
    <mergeCell ref="H1292:I1292"/>
    <mergeCell ref="H1293:I1293"/>
    <mergeCell ref="H1294:I1294"/>
    <mergeCell ref="H1295:I1295"/>
    <mergeCell ref="H1296:I1296"/>
    <mergeCell ref="H1297:I1297"/>
    <mergeCell ref="H1298:I1298"/>
    <mergeCell ref="H1299:I1299"/>
    <mergeCell ref="H1300:I1300"/>
    <mergeCell ref="H1301:I1301"/>
    <mergeCell ref="H1302:I1302"/>
    <mergeCell ref="H1303:I1303"/>
    <mergeCell ref="H1304:I1304"/>
    <mergeCell ref="H1305:I1305"/>
    <mergeCell ref="H1306:I1306"/>
    <mergeCell ref="H1307:I1307"/>
    <mergeCell ref="H1308:I1308"/>
    <mergeCell ref="H1309:I1309"/>
    <mergeCell ref="H1310:I1310"/>
    <mergeCell ref="H1311:I1311"/>
    <mergeCell ref="H1312:I1312"/>
    <mergeCell ref="H1313:I1313"/>
    <mergeCell ref="H1314:I1314"/>
    <mergeCell ref="H1315:I1315"/>
    <mergeCell ref="H1316:I1316"/>
    <mergeCell ref="H1317:I1317"/>
    <mergeCell ref="H1318:I1318"/>
    <mergeCell ref="H1319:I1319"/>
    <mergeCell ref="H1320:I1320"/>
    <mergeCell ref="H1321:I1321"/>
    <mergeCell ref="H1322:I1322"/>
    <mergeCell ref="H1323:I1323"/>
    <mergeCell ref="H1324:I1324"/>
    <mergeCell ref="H1325:I1325"/>
    <mergeCell ref="H1326:I1326"/>
    <mergeCell ref="H1327:I1327"/>
    <mergeCell ref="H1328:I1328"/>
    <mergeCell ref="H1329:I1329"/>
    <mergeCell ref="H1330:I1330"/>
    <mergeCell ref="H1331:I1331"/>
    <mergeCell ref="H1332:I1332"/>
    <mergeCell ref="H1333:I1333"/>
    <mergeCell ref="H1334:I1334"/>
    <mergeCell ref="H1335:I1335"/>
    <mergeCell ref="H1336:I1336"/>
    <mergeCell ref="H1337:I1337"/>
    <mergeCell ref="H1338:I1338"/>
    <mergeCell ref="H1339:I1339"/>
    <mergeCell ref="H1340:I1340"/>
    <mergeCell ref="H1341:I1341"/>
    <mergeCell ref="H1342:I1342"/>
    <mergeCell ref="H1343:I1343"/>
    <mergeCell ref="H1344:I1344"/>
    <mergeCell ref="H1345:I1345"/>
    <mergeCell ref="H1346:I1346"/>
    <mergeCell ref="H1347:I1347"/>
    <mergeCell ref="H1348:I1348"/>
    <mergeCell ref="H1349:I1349"/>
    <mergeCell ref="H1350:I1350"/>
    <mergeCell ref="H1351:I1351"/>
    <mergeCell ref="H1352:I1352"/>
    <mergeCell ref="H1353:I1353"/>
    <mergeCell ref="H1354:I1354"/>
    <mergeCell ref="H1355:I1355"/>
    <mergeCell ref="H1356:I1356"/>
    <mergeCell ref="H1357:I1357"/>
    <mergeCell ref="H1358:I1358"/>
    <mergeCell ref="H1359:I1359"/>
    <mergeCell ref="H1360:I1360"/>
    <mergeCell ref="H1361:I1361"/>
    <mergeCell ref="H1362:I1362"/>
    <mergeCell ref="H1363:I1363"/>
    <mergeCell ref="H1364:I1364"/>
    <mergeCell ref="H1365:I1365"/>
    <mergeCell ref="H1366:I1366"/>
    <mergeCell ref="H1367:I1367"/>
    <mergeCell ref="H1368:I1368"/>
    <mergeCell ref="H1369:I1369"/>
    <mergeCell ref="H1370:I1370"/>
    <mergeCell ref="H1371:I1371"/>
    <mergeCell ref="H1372:I1372"/>
    <mergeCell ref="H1373:I1373"/>
    <mergeCell ref="H1374:I1374"/>
    <mergeCell ref="H1375:I1375"/>
    <mergeCell ref="H1376:I1376"/>
    <mergeCell ref="H1377:I1377"/>
    <mergeCell ref="H1378:I1378"/>
    <mergeCell ref="H1379:I1379"/>
    <mergeCell ref="H1380:I1380"/>
    <mergeCell ref="H1381:I1381"/>
    <mergeCell ref="H1382:I1382"/>
    <mergeCell ref="H1383:I1383"/>
    <mergeCell ref="H1384:I1384"/>
    <mergeCell ref="H1385:I1385"/>
    <mergeCell ref="H1386:I1386"/>
    <mergeCell ref="H1387:I1387"/>
    <mergeCell ref="H1388:I1388"/>
    <mergeCell ref="H1389:I1389"/>
    <mergeCell ref="H1390:I1390"/>
    <mergeCell ref="H1391:I1391"/>
    <mergeCell ref="H1392:I1392"/>
    <mergeCell ref="H1393:I1393"/>
    <mergeCell ref="H1394:I1394"/>
    <mergeCell ref="H1395:I1395"/>
    <mergeCell ref="H1396:I1396"/>
    <mergeCell ref="H1397:I1397"/>
    <mergeCell ref="H1398:I1398"/>
    <mergeCell ref="H1399:I1399"/>
    <mergeCell ref="H1400:I1400"/>
    <mergeCell ref="H1401:I1401"/>
    <mergeCell ref="H1402:I1402"/>
    <mergeCell ref="H1403:I1403"/>
    <mergeCell ref="H1404:I1404"/>
    <mergeCell ref="H1405:I1405"/>
    <mergeCell ref="H1406:I1406"/>
    <mergeCell ref="H1407:I1407"/>
    <mergeCell ref="H1408:I1408"/>
    <mergeCell ref="H1409:I1409"/>
    <mergeCell ref="H1410:I1410"/>
    <mergeCell ref="H1411:I1411"/>
    <mergeCell ref="H1412:I1412"/>
    <mergeCell ref="H1413:I1413"/>
    <mergeCell ref="H1414:I1414"/>
    <mergeCell ref="H1415:I1415"/>
    <mergeCell ref="H1416:I1416"/>
    <mergeCell ref="H1417:I1417"/>
    <mergeCell ref="H1418:I1418"/>
    <mergeCell ref="H1419:I1419"/>
    <mergeCell ref="H1420:I1420"/>
    <mergeCell ref="H1421:I1421"/>
    <mergeCell ref="H1422:I1422"/>
    <mergeCell ref="H1423:I1423"/>
    <mergeCell ref="H1424:I1424"/>
    <mergeCell ref="H1425:I1425"/>
    <mergeCell ref="H1426:I1426"/>
    <mergeCell ref="H1427:I1427"/>
    <mergeCell ref="H1428:I1428"/>
    <mergeCell ref="H1429:I1429"/>
    <mergeCell ref="H1430:I1430"/>
    <mergeCell ref="H1431:I1431"/>
    <mergeCell ref="H1432:I1432"/>
    <mergeCell ref="H1433:I1433"/>
    <mergeCell ref="H1434:I1434"/>
    <mergeCell ref="H1435:I1435"/>
    <mergeCell ref="H1436:I1436"/>
    <mergeCell ref="H1437:I1437"/>
    <mergeCell ref="H1438:I1438"/>
    <mergeCell ref="H1439:I1439"/>
    <mergeCell ref="H1440:I1440"/>
    <mergeCell ref="H1441:I1441"/>
    <mergeCell ref="H1442:I1442"/>
    <mergeCell ref="H1443:I1443"/>
    <mergeCell ref="H1444:I1444"/>
    <mergeCell ref="H1445:I1445"/>
    <mergeCell ref="H1446:I1446"/>
    <mergeCell ref="H1447:I1447"/>
    <mergeCell ref="H1448:I1448"/>
    <mergeCell ref="H1449:I1449"/>
    <mergeCell ref="H1450:I1450"/>
    <mergeCell ref="H1451:I1451"/>
    <mergeCell ref="H1452:I1452"/>
    <mergeCell ref="H1453:I1453"/>
    <mergeCell ref="H1454:I1454"/>
    <mergeCell ref="H1455:I1455"/>
    <mergeCell ref="H1456:I1456"/>
    <mergeCell ref="H1457:I1457"/>
    <mergeCell ref="H1458:I1458"/>
    <mergeCell ref="H1459:I1459"/>
    <mergeCell ref="H1460:I1460"/>
    <mergeCell ref="H1461:I1461"/>
    <mergeCell ref="H1462:I1462"/>
    <mergeCell ref="H1463:I1463"/>
    <mergeCell ref="H1464:I1464"/>
    <mergeCell ref="H1465:I1465"/>
    <mergeCell ref="H1466:I1466"/>
    <mergeCell ref="H1467:I1467"/>
    <mergeCell ref="H1468:I1468"/>
    <mergeCell ref="H1469:I1469"/>
    <mergeCell ref="H1470:I1470"/>
    <mergeCell ref="H1471:I1471"/>
    <mergeCell ref="H1472:I1472"/>
    <mergeCell ref="H1473:I1473"/>
    <mergeCell ref="H1474:I1474"/>
    <mergeCell ref="H1475:I1475"/>
    <mergeCell ref="H1476:I1476"/>
    <mergeCell ref="H1477:I1477"/>
    <mergeCell ref="H1478:I1478"/>
    <mergeCell ref="H1479:I1479"/>
    <mergeCell ref="H1480:I1480"/>
    <mergeCell ref="H1481:I1481"/>
    <mergeCell ref="H1482:I1482"/>
    <mergeCell ref="H1483:I1483"/>
    <mergeCell ref="H1484:I1484"/>
    <mergeCell ref="H1485:I1485"/>
    <mergeCell ref="H1486:I1486"/>
    <mergeCell ref="H1487:I1487"/>
    <mergeCell ref="H1488:I1488"/>
    <mergeCell ref="H1489:I1489"/>
    <mergeCell ref="H1490:I1490"/>
    <mergeCell ref="H1491:I1491"/>
    <mergeCell ref="H1492:I1492"/>
    <mergeCell ref="H1493:I1493"/>
    <mergeCell ref="H1494:I1494"/>
    <mergeCell ref="H1495:I1495"/>
    <mergeCell ref="H1496:I1496"/>
    <mergeCell ref="H1497:I1497"/>
    <mergeCell ref="H1498:I1498"/>
    <mergeCell ref="H1499:I1499"/>
    <mergeCell ref="H1500:I1500"/>
    <mergeCell ref="H1501:I1501"/>
    <mergeCell ref="H1502:I1502"/>
    <mergeCell ref="H1503:I1503"/>
    <mergeCell ref="H1504:I1504"/>
    <mergeCell ref="H1505:I1505"/>
    <mergeCell ref="H1506:I1506"/>
    <mergeCell ref="H1507:I1507"/>
    <mergeCell ref="H1508:I1508"/>
    <mergeCell ref="H1509:I1509"/>
    <mergeCell ref="H1510:I1510"/>
    <mergeCell ref="H1511:I1511"/>
    <mergeCell ref="H1512:I1512"/>
    <mergeCell ref="H1513:I1513"/>
    <mergeCell ref="H1514:I1514"/>
    <mergeCell ref="H1515:I1515"/>
    <mergeCell ref="H1516:I1516"/>
    <mergeCell ref="H1517:I1517"/>
    <mergeCell ref="H1518:I1518"/>
    <mergeCell ref="H1519:I1519"/>
    <mergeCell ref="H1520:I1520"/>
    <mergeCell ref="H1521:I1521"/>
    <mergeCell ref="H1522:I1522"/>
    <mergeCell ref="H1523:I1523"/>
    <mergeCell ref="H1524:I1524"/>
    <mergeCell ref="H1525:I1525"/>
    <mergeCell ref="H1526:I1526"/>
    <mergeCell ref="H1527:I1527"/>
    <mergeCell ref="H1528:I1528"/>
    <mergeCell ref="H1529:I1529"/>
    <mergeCell ref="H1530:I1530"/>
    <mergeCell ref="H1531:I1531"/>
    <mergeCell ref="H1532:I1532"/>
    <mergeCell ref="H1533:I1533"/>
    <mergeCell ref="H1534:I1534"/>
    <mergeCell ref="H1535:I1535"/>
    <mergeCell ref="H1536:I1536"/>
    <mergeCell ref="H1537:I1537"/>
    <mergeCell ref="H1538:I1538"/>
    <mergeCell ref="H1539:I1539"/>
    <mergeCell ref="H1540:I1540"/>
    <mergeCell ref="H1541:I1541"/>
    <mergeCell ref="H1542:I1542"/>
    <mergeCell ref="H1543:I1543"/>
    <mergeCell ref="H1544:I1544"/>
    <mergeCell ref="H1545:I1545"/>
    <mergeCell ref="H1546:I1546"/>
    <mergeCell ref="H1547:I1547"/>
    <mergeCell ref="H1548:I1548"/>
    <mergeCell ref="H1549:I1549"/>
    <mergeCell ref="H1550:I1550"/>
    <mergeCell ref="H1551:I1551"/>
    <mergeCell ref="H1552:I1552"/>
    <mergeCell ref="H1553:I1553"/>
    <mergeCell ref="H1554:I1554"/>
    <mergeCell ref="H1555:I1555"/>
    <mergeCell ref="H1556:I1556"/>
    <mergeCell ref="H1557:I1557"/>
    <mergeCell ref="H1558:I1558"/>
    <mergeCell ref="H1559:I1559"/>
    <mergeCell ref="H1560:I1560"/>
    <mergeCell ref="H1561:I1561"/>
    <mergeCell ref="H1562:I1562"/>
    <mergeCell ref="H1563:I1563"/>
    <mergeCell ref="H1564:I1564"/>
    <mergeCell ref="H1565:I1565"/>
    <mergeCell ref="H1566:I1566"/>
    <mergeCell ref="H1567:I1567"/>
    <mergeCell ref="H1568:I1568"/>
    <mergeCell ref="H1569:I1569"/>
    <mergeCell ref="H1570:I1570"/>
    <mergeCell ref="H1571:I1571"/>
    <mergeCell ref="H1572:I1572"/>
    <mergeCell ref="H1573:I1573"/>
    <mergeCell ref="H1574:I1574"/>
    <mergeCell ref="H1575:I1575"/>
    <mergeCell ref="H1576:I1576"/>
    <mergeCell ref="H1577:I1577"/>
    <mergeCell ref="H1578:I1578"/>
    <mergeCell ref="H1579:I1579"/>
    <mergeCell ref="H1580:I1580"/>
    <mergeCell ref="H1581:I1581"/>
    <mergeCell ref="H1582:I1582"/>
    <mergeCell ref="H1583:I1583"/>
    <mergeCell ref="H1584:I1584"/>
    <mergeCell ref="H1585:I1585"/>
    <mergeCell ref="H1586:I1586"/>
    <mergeCell ref="H1587:I1587"/>
    <mergeCell ref="H1588:I1588"/>
    <mergeCell ref="H1589:I1589"/>
    <mergeCell ref="H1590:I1590"/>
    <mergeCell ref="H1591:I1591"/>
    <mergeCell ref="H1592:I1592"/>
    <mergeCell ref="H1593:I1593"/>
    <mergeCell ref="H1594:I1594"/>
    <mergeCell ref="H1595:I1595"/>
    <mergeCell ref="H1596:I1596"/>
    <mergeCell ref="H1597:I1597"/>
    <mergeCell ref="H1598:I1598"/>
    <mergeCell ref="H1599:I1599"/>
    <mergeCell ref="H1600:I1600"/>
    <mergeCell ref="H1601:I1601"/>
    <mergeCell ref="H1602:I1602"/>
    <mergeCell ref="H1603:I1603"/>
    <mergeCell ref="H1604:I1604"/>
    <mergeCell ref="H1605:I1605"/>
    <mergeCell ref="H1606:I1606"/>
    <mergeCell ref="H1607:I1607"/>
    <mergeCell ref="H1608:I1608"/>
    <mergeCell ref="H1609:I1609"/>
    <mergeCell ref="H1610:I1610"/>
    <mergeCell ref="H1611:I1611"/>
    <mergeCell ref="H1612:I1612"/>
    <mergeCell ref="H1613:I1613"/>
    <mergeCell ref="H1614:I1614"/>
    <mergeCell ref="H1615:I1615"/>
    <mergeCell ref="H1616:I1616"/>
    <mergeCell ref="H1617:I1617"/>
    <mergeCell ref="H1618:I1618"/>
    <mergeCell ref="H1619:I1619"/>
    <mergeCell ref="H1620:I1620"/>
    <mergeCell ref="H1621:I1621"/>
    <mergeCell ref="H1622:I1622"/>
    <mergeCell ref="H1623:I1623"/>
    <mergeCell ref="H1624:I1624"/>
    <mergeCell ref="H1625:I1625"/>
    <mergeCell ref="H1626:I1626"/>
    <mergeCell ref="H1627:I1627"/>
    <mergeCell ref="H1628:I1628"/>
    <mergeCell ref="H1629:I1629"/>
    <mergeCell ref="H1630:I1630"/>
    <mergeCell ref="H1631:I1631"/>
    <mergeCell ref="H1632:I1632"/>
    <mergeCell ref="H1633:I1633"/>
    <mergeCell ref="H1634:I1634"/>
    <mergeCell ref="H1635:I1635"/>
    <mergeCell ref="H1636:I1636"/>
    <mergeCell ref="H1637:I1637"/>
    <mergeCell ref="H1638:I1638"/>
    <mergeCell ref="H1639:I1639"/>
    <mergeCell ref="H1640:I1640"/>
    <mergeCell ref="H1641:I1641"/>
    <mergeCell ref="H1642:I1642"/>
    <mergeCell ref="H1643:I1643"/>
    <mergeCell ref="H1644:I1644"/>
    <mergeCell ref="H1645:I1645"/>
    <mergeCell ref="H1646:I1646"/>
    <mergeCell ref="H1647:I1647"/>
    <mergeCell ref="H1648:I1648"/>
    <mergeCell ref="H1649:I1649"/>
    <mergeCell ref="H1650:I1650"/>
    <mergeCell ref="H1651:I1651"/>
    <mergeCell ref="H1652:I1652"/>
    <mergeCell ref="H1653:I1653"/>
    <mergeCell ref="H1654:I1654"/>
    <mergeCell ref="H1655:I1655"/>
    <mergeCell ref="H1656:I1656"/>
    <mergeCell ref="H1657:I1657"/>
    <mergeCell ref="H1658:I1658"/>
    <mergeCell ref="H1659:I1659"/>
    <mergeCell ref="H1660:I1660"/>
    <mergeCell ref="H1661:I1661"/>
    <mergeCell ref="H1662:I1662"/>
    <mergeCell ref="H1663:I1663"/>
    <mergeCell ref="H1664:I1664"/>
    <mergeCell ref="H1665:I1665"/>
    <mergeCell ref="H1666:I1666"/>
    <mergeCell ref="H1667:I1667"/>
    <mergeCell ref="H1668:I1668"/>
    <mergeCell ref="H1669:I1669"/>
    <mergeCell ref="H1670:I1670"/>
    <mergeCell ref="H1671:I1671"/>
    <mergeCell ref="H1672:I1672"/>
    <mergeCell ref="H1673:I1673"/>
    <mergeCell ref="H1674:I1674"/>
    <mergeCell ref="H1675:I1675"/>
    <mergeCell ref="H1676:I1676"/>
    <mergeCell ref="H1677:I1677"/>
    <mergeCell ref="H1678:I1678"/>
    <mergeCell ref="H1679:I1679"/>
    <mergeCell ref="H1680:I1680"/>
    <mergeCell ref="H1681:I1681"/>
    <mergeCell ref="H1682:I1682"/>
    <mergeCell ref="H1683:I1683"/>
    <mergeCell ref="H1684:I1684"/>
    <mergeCell ref="H1685:I1685"/>
    <mergeCell ref="H1686:I1686"/>
    <mergeCell ref="H1687:I1687"/>
    <mergeCell ref="H1688:I1688"/>
    <mergeCell ref="H1689:I1689"/>
    <mergeCell ref="H1690:I1690"/>
    <mergeCell ref="H1691:I1691"/>
    <mergeCell ref="H1692:I1692"/>
    <mergeCell ref="H1693:I1693"/>
    <mergeCell ref="H1694:I1694"/>
    <mergeCell ref="H1695:I1695"/>
    <mergeCell ref="H1696:I1696"/>
    <mergeCell ref="H1697:I1697"/>
    <mergeCell ref="H1698:I1698"/>
    <mergeCell ref="H1699:I1699"/>
    <mergeCell ref="H1700:I1700"/>
    <mergeCell ref="H1701:I1701"/>
    <mergeCell ref="H1702:I1702"/>
    <mergeCell ref="H1703:I1703"/>
    <mergeCell ref="H1704:I1704"/>
    <mergeCell ref="H1705:I1705"/>
    <mergeCell ref="H1706:I1706"/>
    <mergeCell ref="H1707:I1707"/>
    <mergeCell ref="H1708:I1708"/>
    <mergeCell ref="H1709:I1709"/>
    <mergeCell ref="H1710:I1710"/>
    <mergeCell ref="H1711:I1711"/>
    <mergeCell ref="H1712:I1712"/>
    <mergeCell ref="H1713:I1713"/>
    <mergeCell ref="H1714:I1714"/>
    <mergeCell ref="H1715:I1715"/>
    <mergeCell ref="H1716:I1716"/>
    <mergeCell ref="H1717:I1717"/>
    <mergeCell ref="H1718:I1718"/>
    <mergeCell ref="H1719:I1719"/>
    <mergeCell ref="H1720:I1720"/>
    <mergeCell ref="H1721:I1721"/>
    <mergeCell ref="H1722:I1722"/>
    <mergeCell ref="H1723:I1723"/>
    <mergeCell ref="H1724:I1724"/>
    <mergeCell ref="H1725:I1725"/>
    <mergeCell ref="H1726:I1726"/>
    <mergeCell ref="H1727:I1727"/>
    <mergeCell ref="H1728:I1728"/>
    <mergeCell ref="H1729:I1729"/>
    <mergeCell ref="H1730:I1730"/>
    <mergeCell ref="H1731:I1731"/>
    <mergeCell ref="H1732:I1732"/>
    <mergeCell ref="H1733:I1733"/>
    <mergeCell ref="H1734:I1734"/>
    <mergeCell ref="H1735:I1735"/>
    <mergeCell ref="H1736:I1736"/>
    <mergeCell ref="H1737:I1737"/>
    <mergeCell ref="H1738:I1738"/>
    <mergeCell ref="H1739:I1739"/>
    <mergeCell ref="H1740:I1740"/>
    <mergeCell ref="H1741:I1741"/>
    <mergeCell ref="H1742:I1742"/>
    <mergeCell ref="H1743:I1743"/>
    <mergeCell ref="H1744:I1744"/>
    <mergeCell ref="H1745:I1745"/>
    <mergeCell ref="H1746:I1746"/>
    <mergeCell ref="H1747:I1747"/>
    <mergeCell ref="H1748:I1748"/>
    <mergeCell ref="H1749:I1749"/>
    <mergeCell ref="H1750:I1750"/>
    <mergeCell ref="H1751:I1751"/>
    <mergeCell ref="H1752:I1752"/>
    <mergeCell ref="H1753:I1753"/>
    <mergeCell ref="H1754:I1754"/>
    <mergeCell ref="H1755:I1755"/>
    <mergeCell ref="H1756:I1756"/>
    <mergeCell ref="H1757:I1757"/>
    <mergeCell ref="H1758:I1758"/>
    <mergeCell ref="H1759:I1759"/>
    <mergeCell ref="H1760:I1760"/>
    <mergeCell ref="H1761:I1761"/>
    <mergeCell ref="H1762:I1762"/>
    <mergeCell ref="H1763:I1763"/>
    <mergeCell ref="H1764:I1764"/>
    <mergeCell ref="H1765:I1765"/>
    <mergeCell ref="H1766:I1766"/>
    <mergeCell ref="H1767:I1767"/>
    <mergeCell ref="H1768:I1768"/>
    <mergeCell ref="H1769:I1769"/>
    <mergeCell ref="H1770:I1770"/>
    <mergeCell ref="H1771:I1771"/>
    <mergeCell ref="H1772:I1772"/>
    <mergeCell ref="H1773:I1773"/>
    <mergeCell ref="H1774:I1774"/>
    <mergeCell ref="H1775:I1775"/>
    <mergeCell ref="H1776:I1776"/>
    <mergeCell ref="H1777:I1777"/>
    <mergeCell ref="H1778:I1778"/>
    <mergeCell ref="H1779:I1779"/>
    <mergeCell ref="H1780:I1780"/>
    <mergeCell ref="H1781:I1781"/>
    <mergeCell ref="H1782:I1782"/>
    <mergeCell ref="H1783:I1783"/>
    <mergeCell ref="H1784:I1784"/>
    <mergeCell ref="H1785:I1785"/>
    <mergeCell ref="H1786:I1786"/>
    <mergeCell ref="H1787:I1787"/>
    <mergeCell ref="H1788:I1788"/>
    <mergeCell ref="H1789:I1789"/>
    <mergeCell ref="H1790:I1790"/>
    <mergeCell ref="H1791:I1791"/>
    <mergeCell ref="H1792:I1792"/>
    <mergeCell ref="H1793:I1793"/>
    <mergeCell ref="H1794:I1794"/>
    <mergeCell ref="H1795:I1795"/>
    <mergeCell ref="H1796:I1796"/>
    <mergeCell ref="H1797:I1797"/>
    <mergeCell ref="H1798:I1798"/>
    <mergeCell ref="H1799:I1799"/>
    <mergeCell ref="H1800:I1800"/>
    <mergeCell ref="H1801:I1801"/>
    <mergeCell ref="H1802:I1802"/>
    <mergeCell ref="H1803:I1803"/>
    <mergeCell ref="H1804:I1804"/>
    <mergeCell ref="H1805:I1805"/>
    <mergeCell ref="H1806:I1806"/>
    <mergeCell ref="H1807:I1807"/>
    <mergeCell ref="H1808:I1808"/>
    <mergeCell ref="H1809:I1809"/>
    <mergeCell ref="H1810:I1810"/>
    <mergeCell ref="H1811:I1811"/>
    <mergeCell ref="H1812:I1812"/>
    <mergeCell ref="H1813:I1813"/>
    <mergeCell ref="H1814:I1814"/>
    <mergeCell ref="H1815:I1815"/>
    <mergeCell ref="H1816:I1816"/>
    <mergeCell ref="H1817:I1817"/>
    <mergeCell ref="H1818:I1818"/>
    <mergeCell ref="H1819:I1819"/>
    <mergeCell ref="H1820:I1820"/>
    <mergeCell ref="H1821:I1821"/>
    <mergeCell ref="H1822:I1822"/>
    <mergeCell ref="H1823:I1823"/>
    <mergeCell ref="H1824:I1824"/>
    <mergeCell ref="H1825:I1825"/>
    <mergeCell ref="H1826:I1826"/>
    <mergeCell ref="H1827:I1827"/>
    <mergeCell ref="H1828:I1828"/>
    <mergeCell ref="H1829:I1829"/>
    <mergeCell ref="H1830:I1830"/>
    <mergeCell ref="H1831:I1831"/>
    <mergeCell ref="H1832:I1832"/>
    <mergeCell ref="H1833:I1833"/>
    <mergeCell ref="H1834:I1834"/>
    <mergeCell ref="H1835:I1835"/>
    <mergeCell ref="H1836:I1836"/>
    <mergeCell ref="H1837:I1837"/>
    <mergeCell ref="H1838:I1838"/>
    <mergeCell ref="H1839:I1839"/>
    <mergeCell ref="H1840:I1840"/>
    <mergeCell ref="H1841:I1841"/>
    <mergeCell ref="H1842:I1842"/>
    <mergeCell ref="H1843:I1843"/>
    <mergeCell ref="H1844:I1844"/>
    <mergeCell ref="H1845:I1845"/>
    <mergeCell ref="H1846:I1846"/>
    <mergeCell ref="H1847:I1847"/>
    <mergeCell ref="H1848:I1848"/>
    <mergeCell ref="H1849:I1849"/>
    <mergeCell ref="H1850:I1850"/>
    <mergeCell ref="H1851:I1851"/>
    <mergeCell ref="H1852:I1852"/>
    <mergeCell ref="H1853:I1853"/>
    <mergeCell ref="H1854:I1854"/>
    <mergeCell ref="H1855:I1855"/>
    <mergeCell ref="H1856:I1856"/>
    <mergeCell ref="H1857:I1857"/>
    <mergeCell ref="H1858:I1858"/>
    <mergeCell ref="H1859:I1859"/>
    <mergeCell ref="H1860:I1860"/>
    <mergeCell ref="H1861:I1861"/>
    <mergeCell ref="H1862:I1862"/>
    <mergeCell ref="H1863:I1863"/>
    <mergeCell ref="H1864:I1864"/>
    <mergeCell ref="H1865:I1865"/>
    <mergeCell ref="H1866:I1866"/>
    <mergeCell ref="H1867:I1867"/>
    <mergeCell ref="H1868:I1868"/>
    <mergeCell ref="H1869:I1869"/>
    <mergeCell ref="H1870:I1870"/>
    <mergeCell ref="H1871:I1871"/>
    <mergeCell ref="H1872:I1872"/>
    <mergeCell ref="H1873:I1873"/>
    <mergeCell ref="H1874:I1874"/>
    <mergeCell ref="H1875:I1875"/>
    <mergeCell ref="H1876:I1876"/>
    <mergeCell ref="H1877:I1877"/>
    <mergeCell ref="H1878:I1878"/>
    <mergeCell ref="H1879:I1879"/>
    <mergeCell ref="H1880:I1880"/>
    <mergeCell ref="H1881:I1881"/>
    <mergeCell ref="H1882:I1882"/>
    <mergeCell ref="H1883:I1883"/>
    <mergeCell ref="H1884:I1884"/>
    <mergeCell ref="H1885:I1885"/>
    <mergeCell ref="H1886:I1886"/>
    <mergeCell ref="H1887:I1887"/>
    <mergeCell ref="H1888:I1888"/>
    <mergeCell ref="H1889:I1889"/>
    <mergeCell ref="H1890:I1890"/>
    <mergeCell ref="H1891:I1891"/>
    <mergeCell ref="H1892:I1892"/>
    <mergeCell ref="H1893:I1893"/>
    <mergeCell ref="H1894:I1894"/>
    <mergeCell ref="H1895:I1895"/>
    <mergeCell ref="H1896:I1896"/>
    <mergeCell ref="H1897:I1897"/>
    <mergeCell ref="H1898:I1898"/>
    <mergeCell ref="H1899:I1899"/>
    <mergeCell ref="H1900:I1900"/>
    <mergeCell ref="H1901:I1901"/>
    <mergeCell ref="H1902:I1902"/>
    <mergeCell ref="H1903:I1903"/>
    <mergeCell ref="H1904:I1904"/>
    <mergeCell ref="H1905:I1905"/>
    <mergeCell ref="H1906:I1906"/>
    <mergeCell ref="H1907:I1907"/>
    <mergeCell ref="H1908:I1908"/>
    <mergeCell ref="H1909:I1909"/>
    <mergeCell ref="H1910:I1910"/>
    <mergeCell ref="H1911:I1911"/>
    <mergeCell ref="H1912:I1912"/>
    <mergeCell ref="H1913:I1913"/>
    <mergeCell ref="H1914:I1914"/>
    <mergeCell ref="H1915:I1915"/>
    <mergeCell ref="H1916:I1916"/>
    <mergeCell ref="H1917:I1917"/>
    <mergeCell ref="H1918:I1918"/>
    <mergeCell ref="H1919:I1919"/>
    <mergeCell ref="H1920:I1920"/>
    <mergeCell ref="H1921:I1921"/>
    <mergeCell ref="H1922:I1922"/>
    <mergeCell ref="H1923:I1923"/>
    <mergeCell ref="H1924:I1924"/>
    <mergeCell ref="H1925:I1925"/>
    <mergeCell ref="H1926:I1926"/>
    <mergeCell ref="H1927:I1927"/>
    <mergeCell ref="H1928:I1928"/>
    <mergeCell ref="H1929:I1929"/>
    <mergeCell ref="H1930:I1930"/>
    <mergeCell ref="H1931:I1931"/>
    <mergeCell ref="H1932:I1932"/>
    <mergeCell ref="H1933:I1933"/>
    <mergeCell ref="H1934:I1934"/>
    <mergeCell ref="H1935:I1935"/>
    <mergeCell ref="H1936:I1936"/>
    <mergeCell ref="H1937:I1937"/>
    <mergeCell ref="H1938:I1938"/>
    <mergeCell ref="H1939:I1939"/>
    <mergeCell ref="H1940:I1940"/>
    <mergeCell ref="H1941:I1941"/>
    <mergeCell ref="H1942:I1942"/>
    <mergeCell ref="H1943:I1943"/>
    <mergeCell ref="H1944:I1944"/>
    <mergeCell ref="H1945:I1945"/>
    <mergeCell ref="H1946:I1946"/>
    <mergeCell ref="H1947:I1947"/>
    <mergeCell ref="H1948:I1948"/>
    <mergeCell ref="H1949:I1949"/>
    <mergeCell ref="H1950:I1950"/>
    <mergeCell ref="H1951:I1951"/>
    <mergeCell ref="H1952:I1952"/>
    <mergeCell ref="H1953:I1953"/>
    <mergeCell ref="H1954:I1954"/>
    <mergeCell ref="H1955:I1955"/>
    <mergeCell ref="H1956:I1956"/>
    <mergeCell ref="H1957:I1957"/>
    <mergeCell ref="H1958:I1958"/>
    <mergeCell ref="H1959:I1959"/>
    <mergeCell ref="H1960:I1960"/>
    <mergeCell ref="H1961:I1961"/>
    <mergeCell ref="H1962:I1962"/>
    <mergeCell ref="H1963:I1963"/>
    <mergeCell ref="H1964:I1964"/>
    <mergeCell ref="H1965:I1965"/>
    <mergeCell ref="H1966:I1966"/>
    <mergeCell ref="H1967:I1967"/>
    <mergeCell ref="H1968:I1968"/>
    <mergeCell ref="H1969:I1969"/>
    <mergeCell ref="H1970:I1970"/>
    <mergeCell ref="H1971:I1971"/>
    <mergeCell ref="H1972:I1972"/>
    <mergeCell ref="H1973:I1973"/>
    <mergeCell ref="H1974:I1974"/>
    <mergeCell ref="H1975:I1975"/>
    <mergeCell ref="H1976:I1976"/>
    <mergeCell ref="H1977:I1977"/>
    <mergeCell ref="H1978:I1978"/>
    <mergeCell ref="H1979:I1979"/>
    <mergeCell ref="H1980:I1980"/>
    <mergeCell ref="H1981:I1981"/>
    <mergeCell ref="H1982:I1982"/>
    <mergeCell ref="H1983:I1983"/>
    <mergeCell ref="H1984:I1984"/>
    <mergeCell ref="H1985:I1985"/>
    <mergeCell ref="H1986:I1986"/>
    <mergeCell ref="H1987:I1987"/>
    <mergeCell ref="H1988:I1988"/>
    <mergeCell ref="H1989:I1989"/>
    <mergeCell ref="H1990:I1990"/>
    <mergeCell ref="H1991:I1991"/>
    <mergeCell ref="H1992:I1992"/>
    <mergeCell ref="H1993:I1993"/>
    <mergeCell ref="H1994:I1994"/>
    <mergeCell ref="H1995:I1995"/>
    <mergeCell ref="H1996:I1996"/>
    <mergeCell ref="H1997:I1997"/>
    <mergeCell ref="H1998:I1998"/>
    <mergeCell ref="H1999:I1999"/>
    <mergeCell ref="H2000:I2000"/>
    <mergeCell ref="H2001:I2001"/>
    <mergeCell ref="H2002:I2002"/>
    <mergeCell ref="H2003:I2003"/>
    <mergeCell ref="H2004:I2004"/>
    <mergeCell ref="H2005:I2005"/>
    <mergeCell ref="H2006:I2006"/>
    <mergeCell ref="H2007:I2007"/>
    <mergeCell ref="H2008:I2008"/>
    <mergeCell ref="H2009:I2009"/>
    <mergeCell ref="H2010:I2010"/>
    <mergeCell ref="H2011:I2011"/>
    <mergeCell ref="H2012:I2012"/>
    <mergeCell ref="H2013:I2013"/>
    <mergeCell ref="H2014:I2014"/>
    <mergeCell ref="H2015:I2015"/>
    <mergeCell ref="H2016:I2016"/>
    <mergeCell ref="H2017:I2017"/>
    <mergeCell ref="H2018:I2018"/>
    <mergeCell ref="H2019:I2019"/>
    <mergeCell ref="H2020:I2020"/>
    <mergeCell ref="H2021:I2021"/>
    <mergeCell ref="H2022:I2022"/>
    <mergeCell ref="H2023:I2023"/>
    <mergeCell ref="H2024:I2024"/>
    <mergeCell ref="H2025:I2025"/>
    <mergeCell ref="H2026:I2026"/>
    <mergeCell ref="H2027:I2027"/>
    <mergeCell ref="H2028:I2028"/>
    <mergeCell ref="H2029:I2029"/>
    <mergeCell ref="H2030:I2030"/>
    <mergeCell ref="H2031:I2031"/>
    <mergeCell ref="H2032:I2032"/>
    <mergeCell ref="H2033:I2033"/>
    <mergeCell ref="H2034:I2034"/>
    <mergeCell ref="H2035:I2035"/>
    <mergeCell ref="H2036:I2036"/>
    <mergeCell ref="H2037:I2037"/>
    <mergeCell ref="H2038:I2038"/>
    <mergeCell ref="H2039:I2039"/>
    <mergeCell ref="H2040:I2040"/>
    <mergeCell ref="H2041:I2041"/>
    <mergeCell ref="H2042:I2042"/>
    <mergeCell ref="H2043:I2043"/>
    <mergeCell ref="H2044:I2044"/>
    <mergeCell ref="H2045:I2045"/>
    <mergeCell ref="H2046:I2046"/>
    <mergeCell ref="H2047:I2047"/>
    <mergeCell ref="H2048:I2048"/>
    <mergeCell ref="H2049:I2049"/>
    <mergeCell ref="H2050:I2050"/>
    <mergeCell ref="H2051:I2051"/>
    <mergeCell ref="H2052:I2052"/>
    <mergeCell ref="H2053:I2053"/>
    <mergeCell ref="H2054:I2054"/>
    <mergeCell ref="H2055:I2055"/>
    <mergeCell ref="H2056:I2056"/>
    <mergeCell ref="H2057:I2057"/>
    <mergeCell ref="H2058:I2058"/>
    <mergeCell ref="H2059:I2059"/>
    <mergeCell ref="H2060:I2060"/>
    <mergeCell ref="H2061:I2061"/>
    <mergeCell ref="H2062:I2062"/>
    <mergeCell ref="H2063:I2063"/>
    <mergeCell ref="H2064:I2064"/>
    <mergeCell ref="H2065:I2065"/>
    <mergeCell ref="H2066:I2066"/>
    <mergeCell ref="H2067:I2067"/>
    <mergeCell ref="H2068:I2068"/>
    <mergeCell ref="H2069:I2069"/>
    <mergeCell ref="H2070:I2070"/>
    <mergeCell ref="H2071:I2071"/>
    <mergeCell ref="H2072:I2072"/>
    <mergeCell ref="H2073:I2073"/>
    <mergeCell ref="H2074:I2074"/>
    <mergeCell ref="H2075:I2075"/>
    <mergeCell ref="H2076:I2076"/>
    <mergeCell ref="H2077:I2077"/>
    <mergeCell ref="H2078:I2078"/>
    <mergeCell ref="H2079:I2079"/>
    <mergeCell ref="H2080:I2080"/>
    <mergeCell ref="H2081:I2081"/>
    <mergeCell ref="H2082:I2082"/>
    <mergeCell ref="H2083:I2083"/>
    <mergeCell ref="H2084:I2084"/>
    <mergeCell ref="H2085:I2085"/>
    <mergeCell ref="H2086:I2086"/>
    <mergeCell ref="H2087:I2087"/>
    <mergeCell ref="H2088:I2088"/>
    <mergeCell ref="H2089:I2089"/>
    <mergeCell ref="H2090:I2090"/>
    <mergeCell ref="H2091:I2091"/>
    <mergeCell ref="H2092:I2092"/>
    <mergeCell ref="H2093:I2093"/>
    <mergeCell ref="H2094:I2094"/>
    <mergeCell ref="H2095:I2095"/>
    <mergeCell ref="H2096:I2096"/>
    <mergeCell ref="H2097:I2097"/>
    <mergeCell ref="H2098:I2098"/>
    <mergeCell ref="H2099:I2099"/>
    <mergeCell ref="H2100:I2100"/>
    <mergeCell ref="H2101:I2101"/>
    <mergeCell ref="H2102:I2102"/>
    <mergeCell ref="H2103:I2103"/>
    <mergeCell ref="H2104:I2104"/>
    <mergeCell ref="H2105:I2105"/>
    <mergeCell ref="H2106:I2106"/>
    <mergeCell ref="H2107:I2107"/>
    <mergeCell ref="H2108:I2108"/>
    <mergeCell ref="H2109:I2109"/>
    <mergeCell ref="H2110:I2110"/>
    <mergeCell ref="H2111:I2111"/>
    <mergeCell ref="H2112:I2112"/>
    <mergeCell ref="H2113:I2113"/>
    <mergeCell ref="H2114:I2114"/>
    <mergeCell ref="H2115:I2115"/>
    <mergeCell ref="H2116:I2116"/>
    <mergeCell ref="H2117:I2117"/>
    <mergeCell ref="H2118:I2118"/>
    <mergeCell ref="H2119:I2119"/>
    <mergeCell ref="H2120:I2120"/>
    <mergeCell ref="H2121:I2121"/>
    <mergeCell ref="H2122:I2122"/>
    <mergeCell ref="H2123:I2123"/>
    <mergeCell ref="H2124:I2124"/>
    <mergeCell ref="H2125:I2125"/>
    <mergeCell ref="H2126:I2126"/>
    <mergeCell ref="H2127:I2127"/>
    <mergeCell ref="H2128:I2128"/>
    <mergeCell ref="H2129:I2129"/>
    <mergeCell ref="H2130:I2130"/>
    <mergeCell ref="H2131:I2131"/>
    <mergeCell ref="H2132:I2132"/>
    <mergeCell ref="H2133:I2133"/>
    <mergeCell ref="H2134:I2134"/>
    <mergeCell ref="H2135:I2135"/>
    <mergeCell ref="H2136:I2136"/>
    <mergeCell ref="H2137:I2137"/>
    <mergeCell ref="H2138:I2138"/>
    <mergeCell ref="H2139:I2139"/>
    <mergeCell ref="H2140:I2140"/>
    <mergeCell ref="H2141:I2141"/>
    <mergeCell ref="H2142:I2142"/>
    <mergeCell ref="H2143:I2143"/>
    <mergeCell ref="H2144:I2144"/>
    <mergeCell ref="H2145:I2145"/>
    <mergeCell ref="H2146:I2146"/>
    <mergeCell ref="H2147:I2147"/>
    <mergeCell ref="H2148:I2148"/>
    <mergeCell ref="H2149:I2149"/>
    <mergeCell ref="H2150:I2150"/>
    <mergeCell ref="H2151:I2151"/>
    <mergeCell ref="H2152:I2152"/>
    <mergeCell ref="H2153:I2153"/>
    <mergeCell ref="H2154:I2154"/>
    <mergeCell ref="H2155:I2155"/>
    <mergeCell ref="H2156:I2156"/>
    <mergeCell ref="H2157:I2157"/>
    <mergeCell ref="H2158:I2158"/>
    <mergeCell ref="H2159:I2159"/>
    <mergeCell ref="H2160:I2160"/>
    <mergeCell ref="H2161:I2161"/>
    <mergeCell ref="H2162:I2162"/>
    <mergeCell ref="H2163:I2163"/>
    <mergeCell ref="H2164:I2164"/>
    <mergeCell ref="H2165:I2165"/>
    <mergeCell ref="H2166:I2166"/>
    <mergeCell ref="H2167:I2167"/>
    <mergeCell ref="H2168:I2168"/>
    <mergeCell ref="H2169:I2169"/>
    <mergeCell ref="H2170:I2170"/>
    <mergeCell ref="H2171:I2171"/>
    <mergeCell ref="H2172:I2172"/>
    <mergeCell ref="H2173:I2173"/>
    <mergeCell ref="H2174:I2174"/>
    <mergeCell ref="H2175:I2175"/>
    <mergeCell ref="H2176:I2176"/>
    <mergeCell ref="H2177:I2177"/>
    <mergeCell ref="H2178:I2178"/>
    <mergeCell ref="H2179:I2179"/>
    <mergeCell ref="H2180:I2180"/>
    <mergeCell ref="H2181:I2181"/>
    <mergeCell ref="H2182:I2182"/>
    <mergeCell ref="H2183:I2183"/>
    <mergeCell ref="H2184:I2184"/>
    <mergeCell ref="H2185:I2185"/>
    <mergeCell ref="H2186:I2186"/>
    <mergeCell ref="H2187:I2187"/>
    <mergeCell ref="H2188:I2188"/>
    <mergeCell ref="H2189:I2189"/>
    <mergeCell ref="H2190:I2190"/>
    <mergeCell ref="H2191:I2191"/>
    <mergeCell ref="H2192:I2192"/>
    <mergeCell ref="H2193:I2193"/>
    <mergeCell ref="H2194:I2194"/>
    <mergeCell ref="H2195:I2195"/>
    <mergeCell ref="H2196:I2196"/>
    <mergeCell ref="H2197:I2197"/>
    <mergeCell ref="H2198:I2198"/>
    <mergeCell ref="H2199:I2199"/>
    <mergeCell ref="H2200:I2200"/>
    <mergeCell ref="H2201:I2201"/>
    <mergeCell ref="H2202:I2202"/>
    <mergeCell ref="H2203:I2203"/>
    <mergeCell ref="H2204:I2204"/>
    <mergeCell ref="H2205:I2205"/>
    <mergeCell ref="H2206:I2206"/>
    <mergeCell ref="H2207:I2207"/>
    <mergeCell ref="H2208:I2208"/>
    <mergeCell ref="H2209:I2209"/>
    <mergeCell ref="H2210:I2210"/>
    <mergeCell ref="H2211:I2211"/>
    <mergeCell ref="H2212:I2212"/>
    <mergeCell ref="H2213:I2213"/>
    <mergeCell ref="H2214:I2214"/>
    <mergeCell ref="H2215:I2215"/>
    <mergeCell ref="H2216:I2216"/>
    <mergeCell ref="H2217:I2217"/>
    <mergeCell ref="H2218:I2218"/>
    <mergeCell ref="H2219:I2219"/>
    <mergeCell ref="H2220:I2220"/>
    <mergeCell ref="H2221:I2221"/>
    <mergeCell ref="H2222:I2222"/>
    <mergeCell ref="H2223:I2223"/>
    <mergeCell ref="H2224:I2224"/>
    <mergeCell ref="H2225:I2225"/>
    <mergeCell ref="H2226:I2226"/>
    <mergeCell ref="H2227:I2227"/>
    <mergeCell ref="H2228:I2228"/>
    <mergeCell ref="H2229:I2229"/>
    <mergeCell ref="H2230:I2230"/>
    <mergeCell ref="H2231:I2231"/>
    <mergeCell ref="H2232:I2232"/>
    <mergeCell ref="H2233:I2233"/>
    <mergeCell ref="H2234:I2234"/>
    <mergeCell ref="H2235:I2235"/>
    <mergeCell ref="H2236:I2236"/>
    <mergeCell ref="H2237:I2237"/>
    <mergeCell ref="H2238:I2238"/>
    <mergeCell ref="H2239:I2239"/>
    <mergeCell ref="H2240:I2240"/>
    <mergeCell ref="H2241:I2241"/>
    <mergeCell ref="H2242:I2242"/>
    <mergeCell ref="H2243:I2243"/>
    <mergeCell ref="H2244:I2244"/>
    <mergeCell ref="H2245:I2245"/>
    <mergeCell ref="H2246:I2246"/>
    <mergeCell ref="H2247:I2247"/>
    <mergeCell ref="H2248:I2248"/>
    <mergeCell ref="H2249:I2249"/>
    <mergeCell ref="H2250:I2250"/>
    <mergeCell ref="H2251:I2251"/>
    <mergeCell ref="H2252:I2252"/>
    <mergeCell ref="H2253:I2253"/>
    <mergeCell ref="H2254:I2254"/>
    <mergeCell ref="H2255:I2255"/>
    <mergeCell ref="H2256:I2256"/>
    <mergeCell ref="H2257:I2257"/>
    <mergeCell ref="H2258:I2258"/>
    <mergeCell ref="H2259:I2259"/>
    <mergeCell ref="H2260:I2260"/>
    <mergeCell ref="H2261:I2261"/>
    <mergeCell ref="H2262:I2262"/>
    <mergeCell ref="H2263:I2263"/>
    <mergeCell ref="H2264:I2264"/>
    <mergeCell ref="H2265:I2265"/>
    <mergeCell ref="H2266:I2266"/>
    <mergeCell ref="H2267:I2267"/>
    <mergeCell ref="H2268:I2268"/>
    <mergeCell ref="H2269:I2269"/>
    <mergeCell ref="H2270:I2270"/>
    <mergeCell ref="H2271:I2271"/>
    <mergeCell ref="H2272:I2272"/>
    <mergeCell ref="H2273:I2273"/>
    <mergeCell ref="H2274:I2274"/>
    <mergeCell ref="H2275:I2275"/>
    <mergeCell ref="H2276:I2276"/>
    <mergeCell ref="H2277:I2277"/>
    <mergeCell ref="H2278:I2278"/>
    <mergeCell ref="H2279:I2279"/>
    <mergeCell ref="H2280:I2280"/>
    <mergeCell ref="H2281:I2281"/>
    <mergeCell ref="H2282:I2282"/>
    <mergeCell ref="H2283:I2283"/>
    <mergeCell ref="H2284:I2284"/>
    <mergeCell ref="H2285:I2285"/>
    <mergeCell ref="H2286:I2286"/>
    <mergeCell ref="H2287:I2287"/>
    <mergeCell ref="H2288:I2288"/>
    <mergeCell ref="H2289:I2289"/>
    <mergeCell ref="H2290:I2290"/>
    <mergeCell ref="H2291:I2291"/>
    <mergeCell ref="H2292:I2292"/>
    <mergeCell ref="H2293:I2293"/>
    <mergeCell ref="H2294:I2294"/>
    <mergeCell ref="H2295:I2295"/>
    <mergeCell ref="H2296:I2296"/>
    <mergeCell ref="H2297:I2297"/>
    <mergeCell ref="H2298:I2298"/>
    <mergeCell ref="H2299:I2299"/>
    <mergeCell ref="H2300:I2300"/>
    <mergeCell ref="H2301:I2301"/>
    <mergeCell ref="H2302:I2302"/>
    <mergeCell ref="H2303:I2303"/>
    <mergeCell ref="H2304:I2304"/>
    <mergeCell ref="H2305:I2305"/>
    <mergeCell ref="H2306:I2306"/>
    <mergeCell ref="H2307:I2307"/>
    <mergeCell ref="H2308:I2308"/>
    <mergeCell ref="H2309:I2309"/>
    <mergeCell ref="H2310:I2310"/>
    <mergeCell ref="H2311:I2311"/>
    <mergeCell ref="H2312:I2312"/>
    <mergeCell ref="H2313:I2313"/>
    <mergeCell ref="H2314:I2314"/>
    <mergeCell ref="H2315:I2315"/>
    <mergeCell ref="H2316:I2316"/>
    <mergeCell ref="H2317:I2317"/>
    <mergeCell ref="H2318:I2318"/>
    <mergeCell ref="H2319:I2319"/>
    <mergeCell ref="H2320:I2320"/>
    <mergeCell ref="H2321:I2321"/>
    <mergeCell ref="H2322:I2322"/>
    <mergeCell ref="H2323:I2323"/>
    <mergeCell ref="H2324:I2324"/>
    <mergeCell ref="H2325:I2325"/>
    <mergeCell ref="H2326:I2326"/>
    <mergeCell ref="H2327:I2327"/>
    <mergeCell ref="H2328:I2328"/>
    <mergeCell ref="H2329:I2329"/>
    <mergeCell ref="H2330:I2330"/>
    <mergeCell ref="H2331:I2331"/>
    <mergeCell ref="H2332:I2332"/>
    <mergeCell ref="H2333:I2333"/>
    <mergeCell ref="H2334:I2334"/>
    <mergeCell ref="H2335:I2335"/>
    <mergeCell ref="H2336:I2336"/>
    <mergeCell ref="H2337:I2337"/>
    <mergeCell ref="H2338:I2338"/>
    <mergeCell ref="H2339:I2339"/>
  </mergeCells>
  <dataValidations count="1">
    <dataValidation type="list" allowBlank="1" showInputMessage="1" showErrorMessage="1" sqref="G30 G31 G32 G8:G23 G24:G29 G33:G1048576">
      <formula1>#REF!</formula1>
    </dataValidation>
  </dataValidation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2021-03-23T01:16:00Z</dcterms:created>
  <dcterms:modified xsi:type="dcterms:W3CDTF">2022-02-23T07:49:20Z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6DDB361126FB489285F0F839E84E224F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v1.0_mb_lcnNWb5Uc1B4H25hP5oJjg==</vt:lpwstr>
  </property>
</Properties>
</file>