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<sst xmlns="http://schemas.openxmlformats.org/spreadsheetml/2006/main" count="329" uniqueCount="157">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</sst>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 "/>
    <numFmt numFmtId="179" formatCode="m/d;@"/>
    <numFmt numFmtId="180" formatCode="0.00_);[Red]\(0.00\)"/>
    <numFmt numFmtId="181" formatCode="yyyy/m/d;@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2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9" borderId="9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6" fillId="31" borderId="8" applyNumberFormat="0" applyAlignment="0" applyProtection="0">
      <alignment vertical="center"/>
    </xf>
    <xf numFmtId="0" fontId="21" fillId="31" borderId="5" applyNumberFormat="0" applyAlignment="0" applyProtection="0">
      <alignment vertical="center"/>
    </xf>
    <xf numFmtId="0" fontId="18" fillId="26" borderId="4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3" fillId="3" borderId="1" xfId="0" applyNumberFormat="1" applyFont="1" applyFill="1" applyBorder="1" applyAlignment="1">
      <alignment horizontal="center" vertical="center" wrapText="1"/>
    </xf>
    <xf numFmtId="180" fontId="3" fillId="5" borderId="1" xfId="0" applyNumberFormat="1" applyFont="1" applyFill="1" applyBorder="1" applyAlignment="1">
      <alignment horizontal="center" vertical="center" wrapText="1"/>
    </xf>
    <xf numFmtId="180" fontId="3" fillId="6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/>
    </xf>
    <xf numFmtId="178" fontId="5" fillId="4" borderId="1" xfId="0" applyNumberFormat="1" applyFont="1" applyFill="1" applyBorder="1" applyAlignment="1">
      <alignment horizontal="center" vertical="center"/>
    </xf>
    <xf numFmtId="178" fontId="6" fillId="4" borderId="1" xfId="0" applyNumberFormat="1" applyFont="1" applyFill="1" applyBorder="1" applyAlignment="1">
      <alignment horizontal="center" vertical="center"/>
    </xf>
    <xf numFmtId="180" fontId="3" fillId="7" borderId="1" xfId="0" applyNumberFormat="1" applyFont="1" applyFill="1" applyBorder="1" applyAlignment="1">
      <alignment horizontal="center" vertical="center" wrapText="1"/>
    </xf>
    <xf numFmtId="180" fontId="7" fillId="7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80" fontId="2" fillId="4" borderId="1" xfId="0" applyNumberFormat="1" applyFont="1" applyFill="1" applyBorder="1" applyAlignment="1">
      <alignment horizontal="center" vertical="center"/>
    </xf>
    <xf numFmtId="180" fontId="0" fillId="0" borderId="0" xfId="0" applyNumberFormat="1"/>
    <xf numFmtId="180" fontId="2" fillId="0" borderId="1" xfId="0" applyNumberFormat="1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80" fontId="3" fillId="8" borderId="1" xfId="0" applyNumberFormat="1" applyFont="1" applyFill="1" applyBorder="1" applyAlignment="1">
      <alignment horizontal="center" vertical="center" wrapText="1"/>
    </xf>
    <xf numFmtId="181" fontId="0" fillId="0" borderId="0" xfId="0" applyNumberFormat="1"/>
    <xf numFmtId="181" fontId="3" fillId="2" borderId="1" xfId="0" applyNumberFormat="1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80" fontId="3" fillId="9" borderId="1" xfId="0" applyNumberFormat="1" applyFont="1" applyFill="1" applyBorder="1" applyAlignment="1">
      <alignment horizontal="center" vertical="center" wrapText="1"/>
    </xf>
    <xf numFmtId="180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L2" activePane="bottomRight" state="frozen"/>
      <selection/>
      <selection pane="topRight"/>
      <selection pane="bottomLeft"/>
      <selection pane="bottomRight" activeCell="F26" sqref="F26"/>
    </sheetView>
  </sheetViews>
  <sheetFormatPr defaultColWidth="9" defaultRowHeight="13.5"/>
  <cols>
    <col min="2" max="2" width="25.875" style="29" customWidth="1"/>
    <col min="3" max="3" width="21" style="29" customWidth="1"/>
    <col min="6" max="6" width="12.5" style="36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37" t="s">
        <v>5</v>
      </c>
      <c r="G1" s="4" t="s">
        <v>6</v>
      </c>
      <c r="H1" s="5" t="s">
        <v>7</v>
      </c>
      <c r="I1" s="4" t="s">
        <v>8</v>
      </c>
      <c r="J1" s="38" t="s">
        <v>9</v>
      </c>
      <c r="K1" s="38" t="s">
        <v>10</v>
      </c>
      <c r="L1" s="39" t="s">
        <v>11</v>
      </c>
      <c r="M1" s="39" t="s">
        <v>12</v>
      </c>
      <c r="N1" s="39" t="s">
        <v>13</v>
      </c>
      <c r="O1" s="39" t="s">
        <v>14</v>
      </c>
      <c r="P1" s="39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0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35" t="s">
        <v>30</v>
      </c>
    </row>
    <row r="2" s="2" customFormat="1" ht="18.75" customHeight="1" spans="1:31">
      <c r="A2" s="7" t="s">
        <v>31</v>
      </c>
      <c r="B2" s="33" t="s">
        <v>32</v>
      </c>
      <c r="C2" s="33" t="s">
        <v>33</v>
      </c>
      <c r="D2" s="7" t="s">
        <v>34</v>
      </c>
      <c r="E2" s="7" t="s">
        <v>35</v>
      </c>
      <c r="F2" s="8">
        <v>43311</v>
      </c>
      <c r="G2" s="7" t="s">
        <v>36</v>
      </c>
      <c r="H2" s="8">
        <v>43528</v>
      </c>
      <c r="I2" s="7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3" t="s">
        <v>39</v>
      </c>
      <c r="C3" s="33" t="s">
        <v>40</v>
      </c>
      <c r="D3" s="7" t="s">
        <v>34</v>
      </c>
      <c r="E3" s="7" t="s">
        <v>35</v>
      </c>
      <c r="F3" s="8">
        <v>43358</v>
      </c>
      <c r="G3" s="7" t="s">
        <v>36</v>
      </c>
      <c r="H3" s="8">
        <v>43538</v>
      </c>
      <c r="I3" s="7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3" t="s">
        <v>42</v>
      </c>
      <c r="C4" s="33" t="s">
        <v>43</v>
      </c>
      <c r="D4" s="7" t="s">
        <v>34</v>
      </c>
      <c r="E4" s="7" t="s">
        <v>35</v>
      </c>
      <c r="F4" s="8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3" t="s">
        <v>46</v>
      </c>
      <c r="C5" s="33" t="s">
        <v>47</v>
      </c>
      <c r="D5" s="7" t="s">
        <v>34</v>
      </c>
      <c r="E5" s="7" t="s">
        <v>35</v>
      </c>
      <c r="F5" s="8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3" t="s">
        <v>51</v>
      </c>
      <c r="C6" s="33" t="s">
        <v>52</v>
      </c>
      <c r="D6" s="7" t="s">
        <v>34</v>
      </c>
      <c r="E6" s="7" t="s">
        <v>35</v>
      </c>
      <c r="F6" s="8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3" t="s">
        <v>54</v>
      </c>
      <c r="C7" s="33" t="s">
        <v>55</v>
      </c>
      <c r="D7" s="7" t="s">
        <v>34</v>
      </c>
      <c r="E7" s="7" t="s">
        <v>35</v>
      </c>
      <c r="F7" s="8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3" t="s">
        <v>57</v>
      </c>
      <c r="C8" s="33" t="s">
        <v>58</v>
      </c>
      <c r="D8" s="7" t="s">
        <v>34</v>
      </c>
      <c r="E8" s="7" t="s">
        <v>35</v>
      </c>
      <c r="F8" s="8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3" t="s">
        <v>60</v>
      </c>
      <c r="C9" s="33" t="s">
        <v>61</v>
      </c>
      <c r="D9" s="7" t="s">
        <v>34</v>
      </c>
      <c r="E9" s="7" t="s">
        <v>35</v>
      </c>
      <c r="F9" s="8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3" t="s">
        <v>63</v>
      </c>
      <c r="C10" s="33" t="s">
        <v>64</v>
      </c>
      <c r="D10" s="7" t="s">
        <v>34</v>
      </c>
      <c r="E10" s="7" t="s">
        <v>35</v>
      </c>
      <c r="F10" s="8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3" t="s">
        <v>66</v>
      </c>
      <c r="C11" s="33" t="s">
        <v>67</v>
      </c>
      <c r="D11" s="7" t="s">
        <v>34</v>
      </c>
      <c r="E11" s="7" t="s">
        <v>35</v>
      </c>
      <c r="F11" s="8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3" t="s">
        <v>69</v>
      </c>
      <c r="C12" s="33" t="s">
        <v>70</v>
      </c>
      <c r="D12" s="7" t="s">
        <v>34</v>
      </c>
      <c r="E12" s="7" t="s">
        <v>35</v>
      </c>
      <c r="F12" s="8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3" t="s">
        <v>72</v>
      </c>
      <c r="C13" s="33" t="s">
        <v>73</v>
      </c>
      <c r="D13" s="7" t="s">
        <v>34</v>
      </c>
      <c r="E13" s="7" t="s">
        <v>35</v>
      </c>
      <c r="F13" s="8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29" customWidth="1"/>
    <col min="3" max="3" width="17.125" style="29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0" t="s">
        <v>1</v>
      </c>
      <c r="C1" s="30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11" t="s">
        <v>74</v>
      </c>
      <c r="K1" s="11" t="s">
        <v>75</v>
      </c>
      <c r="L1" s="11" t="s">
        <v>76</v>
      </c>
      <c r="M1" s="11" t="s">
        <v>77</v>
      </c>
      <c r="N1" s="6" t="s">
        <v>10</v>
      </c>
      <c r="O1" s="11" t="s">
        <v>11</v>
      </c>
      <c r="P1" s="11" t="s">
        <v>78</v>
      </c>
      <c r="Q1" s="11" t="s">
        <v>12</v>
      </c>
      <c r="R1" s="11" t="s">
        <v>13</v>
      </c>
      <c r="S1" s="11" t="s">
        <v>79</v>
      </c>
      <c r="T1" s="11" t="s">
        <v>14</v>
      </c>
      <c r="U1" s="11" t="s">
        <v>80</v>
      </c>
      <c r="V1" s="13" t="s">
        <v>16</v>
      </c>
      <c r="W1" s="13" t="s">
        <v>81</v>
      </c>
      <c r="X1" s="13" t="s">
        <v>82</v>
      </c>
      <c r="Y1" s="13" t="s">
        <v>83</v>
      </c>
      <c r="Z1" s="13" t="s">
        <v>17</v>
      </c>
      <c r="AA1" s="13" t="s">
        <v>84</v>
      </c>
      <c r="AB1" s="13" t="s">
        <v>18</v>
      </c>
      <c r="AC1" s="13" t="s">
        <v>85</v>
      </c>
      <c r="AD1" s="13" t="s">
        <v>86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22</v>
      </c>
      <c r="AN1" s="18" t="s">
        <v>23</v>
      </c>
      <c r="AO1" s="17" t="s">
        <v>24</v>
      </c>
      <c r="AP1" s="17" t="s">
        <v>25</v>
      </c>
      <c r="AQ1" s="17" t="s">
        <v>26</v>
      </c>
      <c r="AR1" s="17" t="s">
        <v>93</v>
      </c>
      <c r="AS1" s="17" t="s">
        <v>27</v>
      </c>
      <c r="AT1" s="17" t="s">
        <v>28</v>
      </c>
      <c r="AU1" s="17" t="s">
        <v>29</v>
      </c>
      <c r="AV1" s="35" t="s">
        <v>30</v>
      </c>
    </row>
    <row r="2" s="20" customFormat="1" ht="18" customHeight="1" spans="1:48">
      <c r="A2" s="31" t="s">
        <v>94</v>
      </c>
      <c r="B2" s="32" t="s">
        <v>95</v>
      </c>
      <c r="C2" s="32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4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4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6">
        <v>0</v>
      </c>
      <c r="AA2" s="14">
        <f t="shared" ref="AA2:AA6" si="2">ROUND(L2/N2*O2,2)</f>
        <v>0</v>
      </c>
      <c r="AB2" s="26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6">
        <v>126.46</v>
      </c>
      <c r="AN2" s="26">
        <v>0</v>
      </c>
      <c r="AO2" s="26">
        <v>0</v>
      </c>
      <c r="AP2" s="26">
        <v>0</v>
      </c>
      <c r="AQ2" s="26">
        <v>0</v>
      </c>
      <c r="AR2" s="26">
        <v>390.62</v>
      </c>
      <c r="AS2" s="26">
        <v>0</v>
      </c>
      <c r="AT2" s="26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3" t="s">
        <v>100</v>
      </c>
      <c r="C3" s="33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4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4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6">
        <v>0</v>
      </c>
      <c r="AA3" s="14">
        <f t="shared" si="2"/>
        <v>0</v>
      </c>
      <c r="AB3" s="26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6">
        <v>80.33</v>
      </c>
      <c r="AN3" s="26">
        <v>0</v>
      </c>
      <c r="AO3" s="26">
        <v>0</v>
      </c>
      <c r="AP3" s="26">
        <v>0</v>
      </c>
      <c r="AQ3" s="26">
        <v>0</v>
      </c>
      <c r="AR3" s="26">
        <v>0</v>
      </c>
      <c r="AS3" s="26">
        <v>55</v>
      </c>
      <c r="AT3" s="26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3" t="s">
        <v>103</v>
      </c>
      <c r="C4" s="33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4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4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6">
        <v>0</v>
      </c>
      <c r="AA4" s="14">
        <f t="shared" si="2"/>
        <v>0</v>
      </c>
      <c r="AB4" s="26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6">
        <v>68.11</v>
      </c>
      <c r="AN4" s="26">
        <v>0</v>
      </c>
      <c r="AO4" s="26">
        <v>3</v>
      </c>
      <c r="AP4" s="26">
        <v>0</v>
      </c>
      <c r="AQ4" s="26">
        <v>0</v>
      </c>
      <c r="AR4" s="26">
        <v>0</v>
      </c>
      <c r="AS4" s="26">
        <v>110</v>
      </c>
      <c r="AT4" s="26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3" t="s">
        <v>106</v>
      </c>
      <c r="C5" s="33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4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4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6">
        <v>0</v>
      </c>
      <c r="AA5" s="14">
        <f t="shared" si="2"/>
        <v>0</v>
      </c>
      <c r="AB5" s="26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6">
        <v>10.2</v>
      </c>
      <c r="AN5" s="26">
        <v>0</v>
      </c>
      <c r="AO5" s="26">
        <v>0</v>
      </c>
      <c r="AP5" s="26">
        <v>0</v>
      </c>
      <c r="AQ5" s="26">
        <v>0</v>
      </c>
      <c r="AR5" s="26">
        <v>0</v>
      </c>
      <c r="AS5" s="26">
        <v>55</v>
      </c>
      <c r="AT5" s="26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3" t="s">
        <v>109</v>
      </c>
      <c r="C6" s="33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4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4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6">
        <v>0</v>
      </c>
      <c r="AA6" s="14">
        <f t="shared" si="2"/>
        <v>0</v>
      </c>
      <c r="AB6" s="26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6">
        <v>68.43</v>
      </c>
      <c r="AN6" s="26">
        <v>0</v>
      </c>
      <c r="AO6" s="26">
        <v>0</v>
      </c>
      <c r="AP6" s="26">
        <v>0</v>
      </c>
      <c r="AQ6" s="26">
        <v>0</v>
      </c>
      <c r="AR6" s="26">
        <v>0</v>
      </c>
      <c r="AS6" s="26">
        <v>55</v>
      </c>
      <c r="AT6" s="26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13" t="s">
        <v>16</v>
      </c>
      <c r="V1" s="13" t="s">
        <v>81</v>
      </c>
      <c r="W1" s="13" t="s">
        <v>82</v>
      </c>
      <c r="X1" s="13" t="s">
        <v>83</v>
      </c>
      <c r="Y1" s="13" t="s">
        <v>17</v>
      </c>
      <c r="Z1" s="13" t="s">
        <v>84</v>
      </c>
      <c r="AA1" s="13" t="s">
        <v>18</v>
      </c>
      <c r="AB1" s="13" t="s">
        <v>85</v>
      </c>
      <c r="AC1" s="13" t="s">
        <v>124</v>
      </c>
      <c r="AD1" s="13" t="s">
        <v>125</v>
      </c>
      <c r="AE1" s="13" t="s">
        <v>87</v>
      </c>
      <c r="AF1" s="13" t="s">
        <v>88</v>
      </c>
      <c r="AG1" s="13" t="s">
        <v>89</v>
      </c>
      <c r="AH1" s="13" t="s">
        <v>90</v>
      </c>
      <c r="AI1" s="13" t="s">
        <v>91</v>
      </c>
      <c r="AJ1" s="13" t="s">
        <v>92</v>
      </c>
      <c r="AK1" s="13" t="s">
        <v>19</v>
      </c>
      <c r="AL1" s="13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11" t="s">
        <v>135</v>
      </c>
      <c r="AX1" s="27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4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6">
        <v>0</v>
      </c>
      <c r="Z2" s="14">
        <f>ROUND(J2/L2*M2,2)</f>
        <v>0</v>
      </c>
      <c r="AA2" s="26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4">
        <v>0</v>
      </c>
      <c r="AL2" s="14">
        <f>SUM(U2:AK2)</f>
        <v>1826.34</v>
      </c>
      <c r="AM2" s="24">
        <v>26.45</v>
      </c>
      <c r="AN2" s="26">
        <v>0</v>
      </c>
      <c r="AO2" s="24">
        <v>0</v>
      </c>
      <c r="AP2" s="26">
        <v>0</v>
      </c>
      <c r="AQ2" s="26">
        <v>0</v>
      </c>
      <c r="AR2" s="26">
        <v>55</v>
      </c>
      <c r="AS2" s="26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28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4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6">
        <v>0</v>
      </c>
      <c r="Z3" s="14">
        <f>ROUND(J3/L3*M3,2)</f>
        <v>0</v>
      </c>
      <c r="AA3" s="26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4">
        <v>0</v>
      </c>
      <c r="AL3" s="14">
        <f>SUM(U3:AK3)</f>
        <v>2331.18</v>
      </c>
      <c r="AM3" s="24">
        <v>106.14</v>
      </c>
      <c r="AN3" s="26">
        <v>0</v>
      </c>
      <c r="AO3" s="24">
        <v>0</v>
      </c>
      <c r="AP3" s="26">
        <v>0</v>
      </c>
      <c r="AQ3" s="26">
        <v>0</v>
      </c>
      <c r="AR3" s="26">
        <v>55</v>
      </c>
      <c r="AS3" s="26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28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4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6">
        <v>0</v>
      </c>
      <c r="Z4" s="14">
        <f>ROUND(J4/L4*M4,2)</f>
        <v>0</v>
      </c>
      <c r="AA4" s="26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4">
        <v>0</v>
      </c>
      <c r="AL4" s="14">
        <f>SUM(U4:AK4)</f>
        <v>1445.5</v>
      </c>
      <c r="AM4" s="24">
        <v>28.88</v>
      </c>
      <c r="AN4" s="26">
        <v>0</v>
      </c>
      <c r="AO4" s="24">
        <v>0</v>
      </c>
      <c r="AP4" s="26">
        <v>0</v>
      </c>
      <c r="AQ4" s="26">
        <v>0</v>
      </c>
      <c r="AR4" s="26">
        <v>55</v>
      </c>
      <c r="AS4" s="26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28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4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6">
        <v>0</v>
      </c>
      <c r="Z5" s="14">
        <f>ROUND(J5/L5*M5,2)</f>
        <v>0</v>
      </c>
      <c r="AA5" s="26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4">
        <v>0</v>
      </c>
      <c r="AL5" s="14">
        <f>SUM(U5:AK5)</f>
        <v>2246.03</v>
      </c>
      <c r="AM5" s="24">
        <v>0</v>
      </c>
      <c r="AN5" s="26">
        <v>0</v>
      </c>
      <c r="AO5" s="24">
        <v>0</v>
      </c>
      <c r="AP5" s="26">
        <v>0</v>
      </c>
      <c r="AQ5" s="26">
        <v>0</v>
      </c>
      <c r="AR5" s="26">
        <v>55</v>
      </c>
      <c r="AS5" s="26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28"/>
    </row>
    <row r="6" spans="20:49">
      <c r="T6" s="25">
        <f t="shared" ref="T6:AV6" si="0">SUM(T2:T5)</f>
        <v>1500</v>
      </c>
      <c r="U6" s="25">
        <f t="shared" si="0"/>
        <v>4596.25</v>
      </c>
      <c r="V6" s="25">
        <f t="shared" si="0"/>
        <v>0</v>
      </c>
      <c r="W6" s="25">
        <f t="shared" si="0"/>
        <v>912.51</v>
      </c>
      <c r="X6" s="25">
        <f t="shared" si="0"/>
        <v>0</v>
      </c>
      <c r="Y6" s="25">
        <f t="shared" si="0"/>
        <v>0</v>
      </c>
      <c r="Z6" s="25">
        <f t="shared" si="0"/>
        <v>0</v>
      </c>
      <c r="AA6" s="25">
        <f t="shared" si="0"/>
        <v>0</v>
      </c>
      <c r="AB6" s="25">
        <f t="shared" si="0"/>
        <v>165</v>
      </c>
      <c r="AC6" s="25">
        <f t="shared" si="0"/>
        <v>756.9</v>
      </c>
      <c r="AD6" s="25">
        <f t="shared" si="0"/>
        <v>1418.39</v>
      </c>
      <c r="AE6" s="25">
        <f t="shared" si="0"/>
        <v>0</v>
      </c>
      <c r="AF6" s="25">
        <f t="shared" si="0"/>
        <v>0</v>
      </c>
      <c r="AG6" s="25">
        <f t="shared" si="0"/>
        <v>0</v>
      </c>
      <c r="AH6" s="25">
        <f t="shared" si="0"/>
        <v>0</v>
      </c>
      <c r="AI6" s="25">
        <f t="shared" si="0"/>
        <v>0</v>
      </c>
      <c r="AJ6" s="25">
        <f t="shared" si="0"/>
        <v>0</v>
      </c>
      <c r="AK6" s="25">
        <f t="shared" si="0"/>
        <v>0</v>
      </c>
      <c r="AL6" s="25">
        <f t="shared" si="0"/>
        <v>7849.05</v>
      </c>
      <c r="AM6" s="25">
        <f t="shared" si="0"/>
        <v>161.47</v>
      </c>
      <c r="AN6" s="25">
        <f t="shared" si="0"/>
        <v>0</v>
      </c>
      <c r="AO6" s="25">
        <f t="shared" si="0"/>
        <v>0</v>
      </c>
      <c r="AP6" s="25">
        <f t="shared" si="0"/>
        <v>0</v>
      </c>
      <c r="AQ6" s="25">
        <f t="shared" si="0"/>
        <v>0</v>
      </c>
      <c r="AR6" s="25">
        <f t="shared" si="0"/>
        <v>220</v>
      </c>
      <c r="AS6" s="25">
        <f t="shared" si="0"/>
        <v>0</v>
      </c>
      <c r="AT6" s="25">
        <f t="shared" si="0"/>
        <v>381.47</v>
      </c>
      <c r="AU6" s="25">
        <f t="shared" si="0"/>
        <v>7467.58</v>
      </c>
      <c r="AV6" s="25">
        <f t="shared" si="0"/>
        <v>3620.48</v>
      </c>
      <c r="AW6" s="25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2020-11-16T12:22:29Z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