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<sst xmlns="http://schemas.openxmlformats.org/spreadsheetml/2006/main" count="329" uniqueCount="157">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</sst>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[$-F800]dddd\,\ mmmm\ dd\,\ yyyy"/>
    <numFmt numFmtId="178" formatCode="m/d;@"/>
    <numFmt numFmtId="42" formatCode="_ &quot;￥&quot;* #,##0_ ;_ &quot;￥&quot;* \-#,##0_ ;_ &quot;￥&quot;* &quot;-&quot;_ ;_ @_ "/>
    <numFmt numFmtId="179" formatCode="0.00_);[Red]\(0.00\)"/>
    <numFmt numFmtId="180" formatCode="0.0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3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8" fillId="6" borderId="1" xfId="0" applyNumberFormat="1" applyFont="1" applyFill="1" applyBorder="1" applyAlignment="1">
      <alignment horizontal="center" vertical="center" wrapText="1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79" fontId="8" fillId="3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8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9" fontId="8" fillId="7" borderId="1" xfId="0" applyNumberFormat="1" applyFont="1" applyFill="1" applyBorder="1" applyAlignment="1">
      <alignment horizontal="center" vertical="center" wrapText="1"/>
    </xf>
    <xf numFmtId="179" fontId="10" fillId="7" borderId="1" xfId="0" applyNumberFormat="1" applyFont="1" applyFill="1" applyBorder="1" applyAlignment="1">
      <alignment horizontal="center" vertical="center" wrapText="1"/>
    </xf>
    <xf numFmtId="179" fontId="3" fillId="8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1" fontId="9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9" fontId="3" fillId="10" borderId="1" xfId="0" applyNumberFormat="1" applyFont="1" applyFill="1" applyBorder="1" applyAlignment="1">
      <alignment horizontal="center" vertical="center" wrapText="1"/>
    </xf>
    <xf numFmtId="11" fontId="9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2" sqref="B2:B13"/>
    </sheetView>
  </sheetViews>
  <sheetFormatPr defaultColWidth="9" defaultRowHeight="13.5"/>
  <cols>
    <col min="2" max="2" width="25.875" style="31" customWidth="1"/>
    <col min="3" max="3" width="21" style="31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41" t="s">
        <v>1</v>
      </c>
      <c r="C1" s="41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3" t="s">
        <v>8</v>
      </c>
      <c r="J1" s="44" t="s">
        <v>9</v>
      </c>
      <c r="K1" s="44" t="s">
        <v>10</v>
      </c>
      <c r="L1" s="45" t="s">
        <v>11</v>
      </c>
      <c r="M1" s="45" t="s">
        <v>12</v>
      </c>
      <c r="N1" s="45" t="s">
        <v>13</v>
      </c>
      <c r="O1" s="45" t="s">
        <v>14</v>
      </c>
      <c r="P1" s="45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7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40" t="s">
        <v>30</v>
      </c>
    </row>
    <row r="2" s="2" customFormat="1" ht="18.75" customHeight="1" spans="1:31">
      <c r="A2" s="7" t="s">
        <v>31</v>
      </c>
      <c r="B2" s="42" t="s">
        <v>32</v>
      </c>
      <c r="C2" s="35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46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42" t="s">
        <v>39</v>
      </c>
      <c r="C3" s="35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46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42" t="s">
        <v>42</v>
      </c>
      <c r="C4" s="35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42" t="s">
        <v>46</v>
      </c>
      <c r="C5" s="35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42" t="s">
        <v>51</v>
      </c>
      <c r="C6" s="35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42" t="s">
        <v>54</v>
      </c>
      <c r="C7" s="35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42" t="s">
        <v>57</v>
      </c>
      <c r="C8" s="35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42" t="s">
        <v>60</v>
      </c>
      <c r="C9" s="35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48" t="s">
        <v>63</v>
      </c>
      <c r="C10" s="35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42" t="s">
        <v>66</v>
      </c>
      <c r="C11" s="35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42" t="s">
        <v>69</v>
      </c>
      <c r="C12" s="35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42" t="s">
        <v>72</v>
      </c>
      <c r="C13" s="35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31" customWidth="1"/>
    <col min="3" max="3" width="17.125" style="31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2" t="s">
        <v>1</v>
      </c>
      <c r="C1" s="3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28" t="s">
        <v>74</v>
      </c>
      <c r="K1" s="28" t="s">
        <v>75</v>
      </c>
      <c r="L1" s="28" t="s">
        <v>76</v>
      </c>
      <c r="M1" s="28" t="s">
        <v>77</v>
      </c>
      <c r="N1" s="36" t="s">
        <v>10</v>
      </c>
      <c r="O1" s="28" t="s">
        <v>11</v>
      </c>
      <c r="P1" s="28" t="s">
        <v>78</v>
      </c>
      <c r="Q1" s="28" t="s">
        <v>12</v>
      </c>
      <c r="R1" s="28" t="s">
        <v>13</v>
      </c>
      <c r="S1" s="28" t="s">
        <v>79</v>
      </c>
      <c r="T1" s="28" t="s">
        <v>14</v>
      </c>
      <c r="U1" s="28" t="s">
        <v>80</v>
      </c>
      <c r="V1" s="24" t="s">
        <v>16</v>
      </c>
      <c r="W1" s="24" t="s">
        <v>81</v>
      </c>
      <c r="X1" s="24" t="s">
        <v>82</v>
      </c>
      <c r="Y1" s="24" t="s">
        <v>83</v>
      </c>
      <c r="Z1" s="24" t="s">
        <v>17</v>
      </c>
      <c r="AA1" s="24" t="s">
        <v>84</v>
      </c>
      <c r="AB1" s="24" t="s">
        <v>18</v>
      </c>
      <c r="AC1" s="24" t="s">
        <v>85</v>
      </c>
      <c r="AD1" s="24" t="s">
        <v>86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38" t="s">
        <v>22</v>
      </c>
      <c r="AN1" s="39" t="s">
        <v>23</v>
      </c>
      <c r="AO1" s="38" t="s">
        <v>24</v>
      </c>
      <c r="AP1" s="38" t="s">
        <v>25</v>
      </c>
      <c r="AQ1" s="38" t="s">
        <v>26</v>
      </c>
      <c r="AR1" s="38" t="s">
        <v>93</v>
      </c>
      <c r="AS1" s="38" t="s">
        <v>27</v>
      </c>
      <c r="AT1" s="38" t="s">
        <v>28</v>
      </c>
      <c r="AU1" s="38" t="s">
        <v>29</v>
      </c>
      <c r="AV1" s="40" t="s">
        <v>30</v>
      </c>
    </row>
    <row r="2" s="20" customFormat="1" ht="18" customHeight="1" spans="1:48">
      <c r="A2" s="33" t="s">
        <v>94</v>
      </c>
      <c r="B2" s="34" t="s">
        <v>95</v>
      </c>
      <c r="C2" s="34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7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5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7">
        <v>0</v>
      </c>
      <c r="AA2" s="14">
        <f t="shared" ref="AA2:AA6" si="2">ROUND(L2/N2*O2,2)</f>
        <v>0</v>
      </c>
      <c r="AB2" s="27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7">
        <v>126.46</v>
      </c>
      <c r="AN2" s="27">
        <v>0</v>
      </c>
      <c r="AO2" s="27">
        <v>0</v>
      </c>
      <c r="AP2" s="27">
        <v>0</v>
      </c>
      <c r="AQ2" s="27">
        <v>0</v>
      </c>
      <c r="AR2" s="27">
        <v>390.62</v>
      </c>
      <c r="AS2" s="27">
        <v>0</v>
      </c>
      <c r="AT2" s="27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5" t="s">
        <v>100</v>
      </c>
      <c r="C3" s="35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7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5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7">
        <v>0</v>
      </c>
      <c r="AA3" s="14">
        <f t="shared" si="2"/>
        <v>0</v>
      </c>
      <c r="AB3" s="27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7">
        <v>80.33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  <c r="AS3" s="27">
        <v>55</v>
      </c>
      <c r="AT3" s="27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5" t="s">
        <v>103</v>
      </c>
      <c r="C4" s="35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7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5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7">
        <v>0</v>
      </c>
      <c r="AA4" s="14">
        <f t="shared" si="2"/>
        <v>0</v>
      </c>
      <c r="AB4" s="27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7">
        <v>68.11</v>
      </c>
      <c r="AN4" s="27">
        <v>0</v>
      </c>
      <c r="AO4" s="27">
        <v>3</v>
      </c>
      <c r="AP4" s="27">
        <v>0</v>
      </c>
      <c r="AQ4" s="27">
        <v>0</v>
      </c>
      <c r="AR4" s="27">
        <v>0</v>
      </c>
      <c r="AS4" s="27">
        <v>110</v>
      </c>
      <c r="AT4" s="27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5" t="s">
        <v>106</v>
      </c>
      <c r="C5" s="35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7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5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7">
        <v>0</v>
      </c>
      <c r="AA5" s="14">
        <f t="shared" si="2"/>
        <v>0</v>
      </c>
      <c r="AB5" s="27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7">
        <v>10.2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55</v>
      </c>
      <c r="AT5" s="27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5" t="s">
        <v>109</v>
      </c>
      <c r="C6" s="35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7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5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7">
        <v>0</v>
      </c>
      <c r="AA6" s="14">
        <f t="shared" si="2"/>
        <v>0</v>
      </c>
      <c r="AB6" s="27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7">
        <v>68.43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55</v>
      </c>
      <c r="AT6" s="27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24" t="s">
        <v>16</v>
      </c>
      <c r="V1" s="24" t="s">
        <v>81</v>
      </c>
      <c r="W1" s="24" t="s">
        <v>82</v>
      </c>
      <c r="X1" s="24" t="s">
        <v>83</v>
      </c>
      <c r="Y1" s="24" t="s">
        <v>17</v>
      </c>
      <c r="Z1" s="24" t="s">
        <v>84</v>
      </c>
      <c r="AA1" s="24" t="s">
        <v>18</v>
      </c>
      <c r="AB1" s="24" t="s">
        <v>85</v>
      </c>
      <c r="AC1" s="24" t="s">
        <v>124</v>
      </c>
      <c r="AD1" s="24" t="s">
        <v>125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28" t="s">
        <v>135</v>
      </c>
      <c r="AX1" s="29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5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7">
        <v>0</v>
      </c>
      <c r="Z2" s="14">
        <f>ROUND(J2/L2*M2,2)</f>
        <v>0</v>
      </c>
      <c r="AA2" s="27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5">
        <v>0</v>
      </c>
      <c r="AL2" s="14">
        <f>SUM(U2:AK2)</f>
        <v>1826.34</v>
      </c>
      <c r="AM2" s="25">
        <v>26.45</v>
      </c>
      <c r="AN2" s="27">
        <v>0</v>
      </c>
      <c r="AO2" s="25">
        <v>0</v>
      </c>
      <c r="AP2" s="27">
        <v>0</v>
      </c>
      <c r="AQ2" s="27">
        <v>0</v>
      </c>
      <c r="AR2" s="27">
        <v>55</v>
      </c>
      <c r="AS2" s="27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30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5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7">
        <v>0</v>
      </c>
      <c r="Z3" s="14">
        <f>ROUND(J3/L3*M3,2)</f>
        <v>0</v>
      </c>
      <c r="AA3" s="27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5">
        <v>0</v>
      </c>
      <c r="AL3" s="14">
        <f>SUM(U3:AK3)</f>
        <v>2331.18</v>
      </c>
      <c r="AM3" s="25">
        <v>106.14</v>
      </c>
      <c r="AN3" s="27">
        <v>0</v>
      </c>
      <c r="AO3" s="25">
        <v>0</v>
      </c>
      <c r="AP3" s="27">
        <v>0</v>
      </c>
      <c r="AQ3" s="27">
        <v>0</v>
      </c>
      <c r="AR3" s="27">
        <v>55</v>
      </c>
      <c r="AS3" s="27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30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5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7">
        <v>0</v>
      </c>
      <c r="Z4" s="14">
        <f>ROUND(J4/L4*M4,2)</f>
        <v>0</v>
      </c>
      <c r="AA4" s="27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5">
        <v>0</v>
      </c>
      <c r="AL4" s="14">
        <f>SUM(U4:AK4)</f>
        <v>1445.5</v>
      </c>
      <c r="AM4" s="25">
        <v>28.88</v>
      </c>
      <c r="AN4" s="27">
        <v>0</v>
      </c>
      <c r="AO4" s="25">
        <v>0</v>
      </c>
      <c r="AP4" s="27">
        <v>0</v>
      </c>
      <c r="AQ4" s="27">
        <v>0</v>
      </c>
      <c r="AR4" s="27">
        <v>55</v>
      </c>
      <c r="AS4" s="27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30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5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7">
        <v>0</v>
      </c>
      <c r="Z5" s="14">
        <f>ROUND(J5/L5*M5,2)</f>
        <v>0</v>
      </c>
      <c r="AA5" s="27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5">
        <v>0</v>
      </c>
      <c r="AL5" s="14">
        <f>SUM(U5:AK5)</f>
        <v>2246.03</v>
      </c>
      <c r="AM5" s="25">
        <v>0</v>
      </c>
      <c r="AN5" s="27">
        <v>0</v>
      </c>
      <c r="AO5" s="25">
        <v>0</v>
      </c>
      <c r="AP5" s="27">
        <v>0</v>
      </c>
      <c r="AQ5" s="27">
        <v>0</v>
      </c>
      <c r="AR5" s="27">
        <v>55</v>
      </c>
      <c r="AS5" s="27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30"/>
    </row>
    <row r="6" spans="20:49">
      <c r="T6" s="26">
        <f t="shared" ref="T6:AV6" si="0">SUM(T2:T5)</f>
        <v>1500</v>
      </c>
      <c r="U6" s="26">
        <f t="shared" si="0"/>
        <v>4596.25</v>
      </c>
      <c r="V6" s="26">
        <f t="shared" si="0"/>
        <v>0</v>
      </c>
      <c r="W6" s="26">
        <f t="shared" si="0"/>
        <v>912.51</v>
      </c>
      <c r="X6" s="26">
        <f t="shared" si="0"/>
        <v>0</v>
      </c>
      <c r="Y6" s="26">
        <f t="shared" si="0"/>
        <v>0</v>
      </c>
      <c r="Z6" s="26">
        <f t="shared" si="0"/>
        <v>0</v>
      </c>
      <c r="AA6" s="26">
        <f t="shared" si="0"/>
        <v>0</v>
      </c>
      <c r="AB6" s="26">
        <f t="shared" si="0"/>
        <v>165</v>
      </c>
      <c r="AC6" s="26">
        <f t="shared" si="0"/>
        <v>756.9</v>
      </c>
      <c r="AD6" s="26">
        <f t="shared" si="0"/>
        <v>1418.39</v>
      </c>
      <c r="AE6" s="26">
        <f t="shared" si="0"/>
        <v>0</v>
      </c>
      <c r="AF6" s="26">
        <f t="shared" si="0"/>
        <v>0</v>
      </c>
      <c r="AG6" s="26">
        <f t="shared" si="0"/>
        <v>0</v>
      </c>
      <c r="AH6" s="26">
        <f t="shared" si="0"/>
        <v>0</v>
      </c>
      <c r="AI6" s="26">
        <f t="shared" si="0"/>
        <v>0</v>
      </c>
      <c r="AJ6" s="26">
        <f t="shared" si="0"/>
        <v>0</v>
      </c>
      <c r="AK6" s="26">
        <f t="shared" si="0"/>
        <v>0</v>
      </c>
      <c r="AL6" s="26">
        <f t="shared" si="0"/>
        <v>7849.05</v>
      </c>
      <c r="AM6" s="26">
        <f t="shared" si="0"/>
        <v>161.47</v>
      </c>
      <c r="AN6" s="26">
        <f t="shared" si="0"/>
        <v>0</v>
      </c>
      <c r="AO6" s="26">
        <f t="shared" si="0"/>
        <v>0</v>
      </c>
      <c r="AP6" s="26">
        <f t="shared" si="0"/>
        <v>0</v>
      </c>
      <c r="AQ6" s="26">
        <f t="shared" si="0"/>
        <v>0</v>
      </c>
      <c r="AR6" s="26">
        <f t="shared" si="0"/>
        <v>220</v>
      </c>
      <c r="AS6" s="26">
        <f t="shared" si="0"/>
        <v>0</v>
      </c>
      <c r="AT6" s="26">
        <f t="shared" si="0"/>
        <v>381.47</v>
      </c>
      <c r="AU6" s="26">
        <f t="shared" si="0"/>
        <v>7467.58</v>
      </c>
      <c r="AV6" s="26">
        <f t="shared" si="0"/>
        <v>3620.48</v>
      </c>
      <c r="AW6" s="26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