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<sst xmlns="http://schemas.openxmlformats.org/spreadsheetml/2006/main" count="27" uniqueCount="24">
  <si>
    <t>进销存管理表</t>
  </si>
  <si>
    <t>日期</t>
  </si>
  <si>
    <t>星期</t>
  </si>
  <si>
    <t>当日销售</t>
  </si>
  <si>
    <t>月销售情况</t>
  </si>
  <si>
    <t>货品进出记录</t>
  </si>
  <si>
    <t>库存    数量</t>
  </si>
  <si>
    <t>备注</t>
  </si>
  <si>
    <t>期初</t>
  </si>
  <si>
    <t>销售</t>
  </si>
  <si>
    <t>调入</t>
  </si>
  <si>
    <t>退货</t>
  </si>
  <si>
    <t>调出</t>
  </si>
  <si>
    <t>销售    数量</t>
  </si>
  <si>
    <t>日销售金额</t>
  </si>
  <si>
    <t>现金    金额</t>
  </si>
  <si>
    <t>刷卡    金额</t>
  </si>
  <si>
    <t>其他    金额</t>
  </si>
  <si>
    <t>总金额</t>
  </si>
  <si>
    <t>日销售目标</t>
  </si>
  <si>
    <t>达标率</t>
  </si>
  <si>
    <t>数量</t>
  </si>
  <si>
    <t>件数</t>
  </si>
  <si>
    <t>合计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</si>
</sst>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dd"/>
    <numFmt numFmtId="43" formatCode="_ * #,##0.00_ ;_ * \-#,##0.00_ ;_ * &quot;-&quot;??_ ;_ @_ "/>
    <numFmt numFmtId="177" formatCode="m&quot;月&quot;d&quot;日&quot;;@"/>
    <numFmt numFmtId="178" formatCode="[$-804]aaaa;@"/>
  </numFmts>
  <fonts count="26">
    <font>
      <sz val="11"/>
      <color theme="1"/>
      <name val="宋体"/>
      <charset val="134"/>
      <scheme val="minor"/>
    </font>
    <font>
      <sz val="11"/>
      <color indexed="8"/>
      <name val="黑体"/>
      <charset val="134"/>
    </font>
    <font>
      <sz val="11"/>
      <color theme="1"/>
      <name val="黑体"/>
      <charset val="134"/>
    </font>
    <font>
      <b/>
      <sz val="18"/>
      <color indexed="8"/>
      <name val="黑体"/>
      <charset val="134"/>
    </font>
    <font>
      <b/>
      <sz val="16"/>
      <color indexed="8"/>
      <name val="黑体"/>
      <charset val="134"/>
    </font>
    <font>
      <b/>
      <sz val="11"/>
      <color theme="0"/>
      <name val="黑体"/>
      <charset val="134"/>
    </font>
    <font>
      <sz val="11"/>
      <color indexed="8"/>
      <name val="黑体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theme="0" tint="-0.35"/>
      </left>
      <right style="thin">
        <color theme="0"/>
      </right>
      <top style="thin">
        <color theme="0" tint="-0.3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35"/>
      </top>
      <bottom style="thin">
        <color theme="0"/>
      </bottom>
      <diagonal/>
    </border>
    <border>
      <left style="thin">
        <color theme="0" tint="-0.35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35"/>
      </left>
      <right style="thin">
        <color theme="0"/>
      </right>
      <top style="thin">
        <color theme="0"/>
      </top>
      <bottom style="thin">
        <color theme="0" tint="-0.3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/>
      </left>
      <right style="thin">
        <color theme="0" tint="-0.35"/>
      </right>
      <top style="thin">
        <color theme="0" tint="-0.35"/>
      </top>
      <bottom style="thin">
        <color theme="0"/>
      </bottom>
      <diagonal/>
    </border>
    <border>
      <left style="thin">
        <color theme="0"/>
      </left>
      <right style="thin">
        <color theme="0" tint="-0.35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35"/>
      </right>
      <top style="thin">
        <color theme="0"/>
      </top>
      <bottom style="thin">
        <color theme="0" tint="-0.35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5" borderId="14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2" fillId="19" borderId="17" applyNumberFormat="0" applyAlignment="0" applyProtection="0">
      <alignment vertical="center"/>
    </xf>
    <xf numFmtId="0" fontId="14" fillId="19" borderId="12" applyNumberFormat="0" applyAlignment="0" applyProtection="0">
      <alignment vertical="center"/>
    </xf>
    <xf numFmtId="0" fontId="13" fillId="18" borderId="13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/>
    </xf>
    <xf numFmtId="176" fontId="4" fillId="0" borderId="0" xfId="0" applyNumberFormat="1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textRotation="255"/>
    </xf>
    <xf numFmtId="0" fontId="5" fillId="2" borderId="2" xfId="0" applyFont="1" applyFill="1" applyBorder="1" applyAlignment="1">
      <alignment horizontal="center" vertical="center" textRotation="255"/>
    </xf>
    <xf numFmtId="0" fontId="5" fillId="2" borderId="2" xfId="0" applyFont="1" applyFill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 textRotation="255"/>
    </xf>
    <xf numFmtId="0" fontId="5" fillId="2" borderId="4" xfId="0" applyFont="1" applyFill="1" applyBorder="1" applyAlignment="1">
      <alignment horizontal="center" vertical="center" textRotation="255"/>
    </xf>
    <xf numFmtId="0" fontId="5" fillId="2" borderId="4" xfId="0" applyFont="1" applyFill="1" applyBorder="1" applyAlignment="1">
      <alignment horizontal="center" vertical="center" wrapText="1"/>
    </xf>
    <xf numFmtId="176" fontId="5" fillId="2" borderId="5" xfId="0" applyNumberFormat="1" applyFont="1" applyFill="1" applyBorder="1" applyAlignment="1">
      <alignment horizontal="center" vertical="center" textRotation="255"/>
    </xf>
    <xf numFmtId="0" fontId="5" fillId="2" borderId="6" xfId="0" applyFont="1" applyFill="1" applyBorder="1" applyAlignment="1">
      <alignment horizontal="center" vertical="center" textRotation="255"/>
    </xf>
    <xf numFmtId="0" fontId="5" fillId="2" borderId="6" xfId="0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/>
    </xf>
    <xf numFmtId="178" fontId="6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1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1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0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 wrapText="1"/>
    </xf>
    <xf numFmtId="0" fontId="6" fillId="3" borderId="7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textRotation="255"/>
    </xf>
    <xf numFmtId="0" fontId="5" fillId="2" borderId="9" xfId="0" applyFont="1" applyFill="1" applyBorder="1" applyAlignment="1">
      <alignment horizontal="center" vertical="center" textRotation="255"/>
    </xf>
    <xf numFmtId="0" fontId="5" fillId="2" borderId="10" xfId="0" applyFont="1" applyFill="1" applyBorder="1" applyAlignment="1">
      <alignment horizontal="center" vertical="center" textRotation="255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Sheet1!$B$10:$B$40</c:f>
              <c:numCache>
                <c:formatCode>dd</c:formatCode>
                <c:ptCount val="31"/>
                <c:pt idx="0" c:formatCode="dd">
                  <c:v>44256</c:v>
                </c:pt>
                <c:pt idx="1" c:formatCode="dd">
                  <c:v>44257</c:v>
                </c:pt>
                <c:pt idx="2" c:formatCode="dd">
                  <c:v>44258</c:v>
                </c:pt>
                <c:pt idx="3" c:formatCode="dd">
                  <c:v>44259</c:v>
                </c:pt>
                <c:pt idx="4" c:formatCode="dd">
                  <c:v>44260</c:v>
                </c:pt>
                <c:pt idx="5" c:formatCode="dd">
                  <c:v>44261</c:v>
                </c:pt>
                <c:pt idx="6" c:formatCode="dd">
                  <c:v>44262</c:v>
                </c:pt>
                <c:pt idx="7" c:formatCode="dd">
                  <c:v>44263</c:v>
                </c:pt>
                <c:pt idx="8" c:formatCode="dd">
                  <c:v>44264</c:v>
                </c:pt>
                <c:pt idx="9" c:formatCode="dd">
                  <c:v>44265</c:v>
                </c:pt>
                <c:pt idx="10" c:formatCode="dd">
                  <c:v>44266</c:v>
                </c:pt>
                <c:pt idx="11" c:formatCode="dd">
                  <c:v>44267</c:v>
                </c:pt>
                <c:pt idx="12" c:formatCode="dd">
                  <c:v>44268</c:v>
                </c:pt>
                <c:pt idx="13" c:formatCode="dd">
                  <c:v>44269</c:v>
                </c:pt>
                <c:pt idx="14" c:formatCode="dd">
                  <c:v>44270</c:v>
                </c:pt>
                <c:pt idx="15" c:formatCode="dd">
                  <c:v>44271</c:v>
                </c:pt>
                <c:pt idx="16" c:formatCode="dd">
                  <c:v>44272</c:v>
                </c:pt>
                <c:pt idx="17" c:formatCode="dd">
                  <c:v>44273</c:v>
                </c:pt>
                <c:pt idx="18" c:formatCode="dd">
                  <c:v>44274</c:v>
                </c:pt>
                <c:pt idx="19" c:formatCode="dd">
                  <c:v>44275</c:v>
                </c:pt>
                <c:pt idx="20" c:formatCode="dd">
                  <c:v>44276</c:v>
                </c:pt>
                <c:pt idx="21" c:formatCode="dd">
                  <c:v>44277</c:v>
                </c:pt>
                <c:pt idx="22" c:formatCode="dd">
                  <c:v>44278</c:v>
                </c:pt>
                <c:pt idx="23" c:formatCode="dd">
                  <c:v>44279</c:v>
                </c:pt>
                <c:pt idx="24" c:formatCode="dd">
                  <c:v>44280</c:v>
                </c:pt>
                <c:pt idx="25" c:formatCode="dd">
                  <c:v>44281</c:v>
                </c:pt>
                <c:pt idx="26" c:formatCode="dd">
                  <c:v>44282</c:v>
                </c:pt>
                <c:pt idx="27" c:formatCode="dd">
                  <c:v>44283</c:v>
                </c:pt>
                <c:pt idx="28" c:formatCode="dd">
                  <c:v>44284</c:v>
                </c:pt>
                <c:pt idx="29" c:formatCode="dd">
                  <c:v>44285</c:v>
                </c:pt>
                <c:pt idx="30" c:formatCode="dd">
                  <c:v>44286</c:v>
                </c:pt>
              </c:numCache>
            </c:numRef>
          </c:cat>
          <c:val>
            <c:numRef>
              <c:f>Sheet1!$E$10:$E$40</c:f>
              <c:numCache>
                <c:formatCode>General</c:formatCode>
                <c:ptCount val="31"/>
                <c:pt idx="0">
                  <c:v>34000</c:v>
                </c:pt>
                <c:pt idx="1">
                  <c:v>22000</c:v>
                </c:pt>
                <c:pt idx="2">
                  <c:v>30000</c:v>
                </c:pt>
                <c:pt idx="3">
                  <c:v>34000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8997537"/>
        <c:axId val="77889085"/>
      </c:barChart>
      <c:dateAx>
        <c:axId val="408997537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77889085"/>
        <c:crosses val="autoZero"/>
        <c:auto val="1"/>
        <c:lblOffset val="100"/>
        <c:baseTimeUnit val="days"/>
      </c:dateAx>
      <c:valAx>
        <c:axId val="7788908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40899753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368300</xdr:colOff>
      <xdr:row>1</xdr:row>
      <xdr:rowOff>104775</xdr:rowOff>
    </xdr:from>
    <xdr:to>
      <xdr:col>18</xdr:col>
      <xdr:colOff>6985</xdr:colOff>
      <xdr:row>6</xdr:row>
      <xdr:rowOff>12065</xdr:rowOff>
    </xdr:to>
    <xdr:graphicFrame>
      <xdr:nvGraphicFramePr>
        <xdr:cNvPr id="2" name="图表 1"/>
        <xdr:cNvGraphicFramePr/>
      </xdr:nvGraphicFramePr>
      <xdr:xfrm>
        <a:off x="368300" y="498475"/>
        <a:ext cx="10316210" cy="12122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Apex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R41"/>
  <sheetViews>
    <sheetView showGridLines="0" tabSelected="1" zoomScale="70" zoomScaleNormal="70" workbookViewId="0">
      <selection activeCell="N27" sqref="N27"/>
    </sheetView>
  </sheetViews>
  <sheetFormatPr defaultColWidth="9" defaultRowHeight="13.5"/>
  <cols>
    <col min="1" max="1" width="5" style="2" customWidth="1"/>
    <col min="2" max="2" width="8" style="3" customWidth="1"/>
    <col min="3" max="3" width="7.125" style="4" customWidth="1"/>
    <col min="4" max="10" width="8" style="5" customWidth="1"/>
    <col min="11" max="11" width="8" style="6" customWidth="1"/>
    <col min="12" max="13" width="8" style="7" customWidth="1"/>
    <col min="14" max="17" width="8" style="5" customWidth="1"/>
    <col min="18" max="18" width="8" style="4" customWidth="1"/>
    <col min="19" max="16382" width="9" style="1"/>
    <col min="16383" max="16384" width="9" style="2"/>
  </cols>
  <sheetData>
    <row r="1" ht="31" customHeight="1" spans="2:18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5" s="1" customFormat="1" ht="57" customHeight="1" spans="2:18"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="1" customFormat="1" ht="5.25" customHeight="1" spans="2:18">
      <c r="B6" s="11"/>
      <c r="C6" s="12"/>
      <c r="D6" s="13"/>
      <c r="E6" s="13"/>
      <c r="F6" s="13"/>
      <c r="G6" s="13"/>
      <c r="H6" s="13"/>
      <c r="I6" s="13"/>
      <c r="J6" s="13"/>
      <c r="K6" s="27"/>
      <c r="L6" s="28"/>
      <c r="M6" s="28"/>
      <c r="N6" s="13"/>
      <c r="O6" s="13"/>
      <c r="P6" s="13"/>
      <c r="Q6" s="13"/>
      <c r="R6" s="12"/>
    </row>
    <row r="7" s="1" customFormat="1" spans="2:18">
      <c r="B7" s="14" t="s">
        <v>1</v>
      </c>
      <c r="C7" s="15" t="s">
        <v>2</v>
      </c>
      <c r="D7" s="16" t="s">
        <v>3</v>
      </c>
      <c r="E7" s="16"/>
      <c r="F7" s="16"/>
      <c r="G7" s="16"/>
      <c r="H7" s="16"/>
      <c r="I7" s="16" t="s">
        <v>4</v>
      </c>
      <c r="J7" s="16"/>
      <c r="K7" s="29"/>
      <c r="L7" s="30" t="s">
        <v>5</v>
      </c>
      <c r="M7" s="30"/>
      <c r="N7" s="16"/>
      <c r="O7" s="16"/>
      <c r="P7" s="16"/>
      <c r="Q7" s="16" t="s">
        <v>6</v>
      </c>
      <c r="R7" s="38" t="s">
        <v>7</v>
      </c>
    </row>
    <row r="8" s="1" customFormat="1" spans="2:18">
      <c r="B8" s="17"/>
      <c r="C8" s="18"/>
      <c r="D8" s="19"/>
      <c r="E8" s="19"/>
      <c r="F8" s="19"/>
      <c r="G8" s="19"/>
      <c r="H8" s="19"/>
      <c r="I8" s="19"/>
      <c r="J8" s="19"/>
      <c r="K8" s="31"/>
      <c r="L8" s="32" t="s">
        <v>8</v>
      </c>
      <c r="M8" s="32" t="s">
        <v>9</v>
      </c>
      <c r="N8" s="19" t="s">
        <v>10</v>
      </c>
      <c r="O8" s="19" t="s">
        <v>11</v>
      </c>
      <c r="P8" s="19" t="s">
        <v>12</v>
      </c>
      <c r="Q8" s="19"/>
      <c r="R8" s="39"/>
    </row>
    <row r="9" s="1" customFormat="1" ht="38" customHeight="1" spans="2:18">
      <c r="B9" s="20"/>
      <c r="C9" s="21"/>
      <c r="D9" s="22" t="s">
        <v>13</v>
      </c>
      <c r="E9" s="22" t="s">
        <v>14</v>
      </c>
      <c r="F9" s="22" t="s">
        <v>15</v>
      </c>
      <c r="G9" s="22" t="s">
        <v>16</v>
      </c>
      <c r="H9" s="22" t="s">
        <v>17</v>
      </c>
      <c r="I9" s="22" t="s">
        <v>18</v>
      </c>
      <c r="J9" s="22" t="s">
        <v>19</v>
      </c>
      <c r="K9" s="33" t="s">
        <v>20</v>
      </c>
      <c r="L9" s="22" t="s">
        <v>21</v>
      </c>
      <c r="M9" s="34" t="s">
        <v>21</v>
      </c>
      <c r="N9" s="22" t="s">
        <v>22</v>
      </c>
      <c r="O9" s="22" t="s">
        <v>21</v>
      </c>
      <c r="P9" s="22" t="s">
        <v>21</v>
      </c>
      <c r="Q9" s="22"/>
      <c r="R9" s="40"/>
    </row>
    <row r="10" s="1" customFormat="1" ht="18" customHeight="1" spans="2:18">
      <c r="B10" s="23">
        <v>44256</v>
      </c>
      <c r="C10" s="24">
        <f>B10</f>
        <v>44256</v>
      </c>
      <c r="D10" s="25">
        <v>55</v>
      </c>
      <c r="E10" s="25">
        <f>SUM(F10:H10)</f>
        <v>34000</v>
      </c>
      <c r="F10" s="25">
        <v>5000</v>
      </c>
      <c r="G10" s="25">
        <v>25000</v>
      </c>
      <c r="H10" s="25">
        <v>4000</v>
      </c>
      <c r="I10" s="25">
        <f>E10</f>
        <v>34000</v>
      </c>
      <c r="J10" s="25">
        <v>50000</v>
      </c>
      <c r="K10" s="35">
        <f>IFERROR(E10/J10,"")</f>
        <v>0.68</v>
      </c>
      <c r="L10" s="36">
        <v>100</v>
      </c>
      <c r="M10" s="36">
        <f>D10</f>
        <v>55</v>
      </c>
      <c r="N10" s="37">
        <v>5</v>
      </c>
      <c r="O10" s="37"/>
      <c r="P10" s="37"/>
      <c r="Q10" s="25">
        <f>L10+N10+O10-M10-P10</f>
        <v>50</v>
      </c>
      <c r="R10" s="26"/>
    </row>
    <row r="11" s="1" customFormat="1" ht="18" customHeight="1" spans="2:18">
      <c r="B11" s="23">
        <v>44257</v>
      </c>
      <c r="C11" s="24">
        <f t="shared" ref="C11:C40" si="0">B11</f>
        <v>44257</v>
      </c>
      <c r="D11" s="25">
        <v>22</v>
      </c>
      <c r="E11" s="25">
        <f>SUM(F11:H11)</f>
        <v>22000</v>
      </c>
      <c r="F11" s="25">
        <v>2000</v>
      </c>
      <c r="G11" s="25">
        <v>19000</v>
      </c>
      <c r="H11" s="25">
        <v>1000</v>
      </c>
      <c r="I11" s="25">
        <f t="shared" ref="I11:I40" si="1">I10+E11</f>
        <v>56000</v>
      </c>
      <c r="J11" s="25">
        <v>50000</v>
      </c>
      <c r="K11" s="35">
        <f t="shared" ref="K11:K41" si="2">IFERROR(E11/J11,"")</f>
        <v>0.44</v>
      </c>
      <c r="L11" s="36">
        <v>80</v>
      </c>
      <c r="M11" s="36">
        <f t="shared" ref="M11:M41" si="3">D11</f>
        <v>22</v>
      </c>
      <c r="N11" s="37"/>
      <c r="O11" s="37">
        <v>1</v>
      </c>
      <c r="P11" s="37">
        <v>8</v>
      </c>
      <c r="Q11" s="25">
        <f t="shared" ref="Q11:Q40" si="4">L11+N11+O11-M11-P11</f>
        <v>51</v>
      </c>
      <c r="R11" s="26"/>
    </row>
    <row r="12" s="1" customFormat="1" ht="18" customHeight="1" spans="2:18">
      <c r="B12" s="23">
        <v>44258</v>
      </c>
      <c r="C12" s="24">
        <f t="shared" si="0"/>
        <v>44258</v>
      </c>
      <c r="D12" s="25">
        <v>33</v>
      </c>
      <c r="E12" s="25">
        <f>SUM(F12:H12)</f>
        <v>30000</v>
      </c>
      <c r="F12" s="25">
        <v>6000</v>
      </c>
      <c r="G12" s="25">
        <v>15000</v>
      </c>
      <c r="H12" s="25">
        <v>9000</v>
      </c>
      <c r="I12" s="25">
        <f t="shared" si="1"/>
        <v>86000</v>
      </c>
      <c r="J12" s="25">
        <v>50000</v>
      </c>
      <c r="K12" s="35">
        <f t="shared" si="2"/>
        <v>0.6</v>
      </c>
      <c r="L12" s="36">
        <v>40</v>
      </c>
      <c r="M12" s="36">
        <f t="shared" si="3"/>
        <v>33</v>
      </c>
      <c r="N12" s="37"/>
      <c r="O12" s="37"/>
      <c r="P12" s="37"/>
      <c r="Q12" s="25">
        <f t="shared" si="4"/>
        <v>7</v>
      </c>
      <c r="R12" s="26"/>
    </row>
    <row r="13" s="1" customFormat="1" ht="18" customHeight="1" spans="2:18">
      <c r="B13" s="23">
        <v>44259</v>
      </c>
      <c r="C13" s="24">
        <f t="shared" si="0"/>
        <v>44259</v>
      </c>
      <c r="D13" s="25">
        <v>39</v>
      </c>
      <c r="E13" s="25">
        <f>SUM(F13:H13)</f>
        <v>34000</v>
      </c>
      <c r="F13" s="25">
        <v>3000</v>
      </c>
      <c r="G13" s="25">
        <v>19000</v>
      </c>
      <c r="H13" s="25">
        <v>12000</v>
      </c>
      <c r="I13" s="25">
        <f t="shared" si="1"/>
        <v>120000</v>
      </c>
      <c r="J13" s="25">
        <v>50000</v>
      </c>
      <c r="K13" s="35">
        <f t="shared" si="2"/>
        <v>0.68</v>
      </c>
      <c r="L13" s="36">
        <v>50</v>
      </c>
      <c r="M13" s="36">
        <f t="shared" si="3"/>
        <v>39</v>
      </c>
      <c r="N13" s="37"/>
      <c r="O13" s="37"/>
      <c r="P13" s="37"/>
      <c r="Q13" s="25">
        <f t="shared" si="4"/>
        <v>11</v>
      </c>
      <c r="R13" s="26"/>
    </row>
    <row r="14" s="1" customFormat="1" ht="18" customHeight="1" spans="2:18">
      <c r="B14" s="23">
        <v>44260</v>
      </c>
      <c r="C14" s="24">
        <f t="shared" si="0"/>
        <v>44260</v>
      </c>
      <c r="D14" s="25"/>
      <c r="E14" s="25">
        <f t="shared" ref="E14:E40" si="5">SUM(F14:H14)</f>
        <v>0</v>
      </c>
      <c r="F14" s="25"/>
      <c r="G14" s="25"/>
      <c r="H14" s="25"/>
      <c r="I14" s="25">
        <f t="shared" si="1"/>
        <v>120000</v>
      </c>
      <c r="J14" s="25"/>
      <c r="K14" s="35" t="str">
        <f t="shared" si="2"/>
        <v/>
      </c>
      <c r="L14" s="36"/>
      <c r="M14" s="36">
        <f t="shared" si="3"/>
        <v>0</v>
      </c>
      <c r="N14" s="37"/>
      <c r="O14" s="37"/>
      <c r="P14" s="37"/>
      <c r="Q14" s="25">
        <f t="shared" si="4"/>
        <v>0</v>
      </c>
      <c r="R14" s="26"/>
    </row>
    <row r="15" s="1" customFormat="1" ht="18" customHeight="1" spans="2:18">
      <c r="B15" s="23">
        <v>44261</v>
      </c>
      <c r="C15" s="24">
        <f t="shared" si="0"/>
        <v>44261</v>
      </c>
      <c r="D15" s="25"/>
      <c r="E15" s="25">
        <f t="shared" si="5"/>
        <v>0</v>
      </c>
      <c r="F15" s="25"/>
      <c r="G15" s="25"/>
      <c r="H15" s="25"/>
      <c r="I15" s="25">
        <f t="shared" si="1"/>
        <v>120000</v>
      </c>
      <c r="J15" s="25"/>
      <c r="K15" s="35" t="str">
        <f t="shared" si="2"/>
        <v/>
      </c>
      <c r="L15" s="36"/>
      <c r="M15" s="36">
        <f t="shared" si="3"/>
        <v>0</v>
      </c>
      <c r="N15" s="37"/>
      <c r="O15" s="37"/>
      <c r="P15" s="37"/>
      <c r="Q15" s="25">
        <f t="shared" si="4"/>
        <v>0</v>
      </c>
      <c r="R15" s="26"/>
    </row>
    <row r="16" s="1" customFormat="1" ht="18" customHeight="1" spans="2:18">
      <c r="B16" s="23">
        <v>44262</v>
      </c>
      <c r="C16" s="24">
        <f t="shared" si="0"/>
        <v>44262</v>
      </c>
      <c r="D16" s="25"/>
      <c r="E16" s="25">
        <f t="shared" si="5"/>
        <v>0</v>
      </c>
      <c r="F16" s="25"/>
      <c r="G16" s="25"/>
      <c r="H16" s="25"/>
      <c r="I16" s="25">
        <f t="shared" si="1"/>
        <v>120000</v>
      </c>
      <c r="J16" s="25"/>
      <c r="K16" s="35" t="str">
        <f t="shared" si="2"/>
        <v/>
      </c>
      <c r="L16" s="36"/>
      <c r="M16" s="36">
        <f t="shared" si="3"/>
        <v>0</v>
      </c>
      <c r="N16" s="37"/>
      <c r="O16" s="37"/>
      <c r="P16" s="37"/>
      <c r="Q16" s="25">
        <f t="shared" si="4"/>
        <v>0</v>
      </c>
      <c r="R16" s="26"/>
    </row>
    <row r="17" s="1" customFormat="1" ht="18" customHeight="1" spans="2:18">
      <c r="B17" s="23">
        <v>44263</v>
      </c>
      <c r="C17" s="24">
        <f t="shared" si="0"/>
        <v>44263</v>
      </c>
      <c r="D17" s="25"/>
      <c r="E17" s="25">
        <f t="shared" si="5"/>
        <v>0</v>
      </c>
      <c r="F17" s="25"/>
      <c r="G17" s="25"/>
      <c r="H17" s="25"/>
      <c r="I17" s="25">
        <f t="shared" si="1"/>
        <v>120000</v>
      </c>
      <c r="J17" s="25"/>
      <c r="K17" s="35" t="str">
        <f t="shared" si="2"/>
        <v/>
      </c>
      <c r="L17" s="36"/>
      <c r="M17" s="36">
        <f t="shared" si="3"/>
        <v>0</v>
      </c>
      <c r="N17" s="37"/>
      <c r="O17" s="37"/>
      <c r="P17" s="37"/>
      <c r="Q17" s="25">
        <f t="shared" si="4"/>
        <v>0</v>
      </c>
      <c r="R17" s="26"/>
    </row>
    <row r="18" s="1" customFormat="1" ht="18" customHeight="1" spans="2:18">
      <c r="B18" s="23">
        <v>44264</v>
      </c>
      <c r="C18" s="24">
        <f t="shared" si="0"/>
        <v>44264</v>
      </c>
      <c r="D18" s="25"/>
      <c r="E18" s="25">
        <f t="shared" si="5"/>
        <v>0</v>
      </c>
      <c r="F18" s="25"/>
      <c r="G18" s="25"/>
      <c r="H18" s="25"/>
      <c r="I18" s="25">
        <f t="shared" si="1"/>
        <v>120000</v>
      </c>
      <c r="J18" s="25"/>
      <c r="K18" s="35" t="str">
        <f t="shared" si="2"/>
        <v/>
      </c>
      <c r="L18" s="36"/>
      <c r="M18" s="36">
        <f t="shared" si="3"/>
        <v>0</v>
      </c>
      <c r="N18" s="37"/>
      <c r="O18" s="37"/>
      <c r="P18" s="37"/>
      <c r="Q18" s="25">
        <f t="shared" si="4"/>
        <v>0</v>
      </c>
      <c r="R18" s="26"/>
    </row>
    <row r="19" s="1" customFormat="1" ht="18" customHeight="1" spans="2:18">
      <c r="B19" s="23">
        <v>44265</v>
      </c>
      <c r="C19" s="24">
        <f t="shared" si="0"/>
        <v>44265</v>
      </c>
      <c r="D19" s="25"/>
      <c r="E19" s="25">
        <f t="shared" si="5"/>
        <v>0</v>
      </c>
      <c r="F19" s="25"/>
      <c r="G19" s="25"/>
      <c r="H19" s="25"/>
      <c r="I19" s="25">
        <f t="shared" si="1"/>
        <v>120000</v>
      </c>
      <c r="J19" s="25"/>
      <c r="K19" s="35" t="str">
        <f t="shared" si="2"/>
        <v/>
      </c>
      <c r="L19" s="36"/>
      <c r="M19" s="36">
        <f t="shared" si="3"/>
        <v>0</v>
      </c>
      <c r="N19" s="37"/>
      <c r="O19" s="37"/>
      <c r="P19" s="37"/>
      <c r="Q19" s="25">
        <f t="shared" si="4"/>
        <v>0</v>
      </c>
      <c r="R19" s="26"/>
    </row>
    <row r="20" s="1" customFormat="1" ht="18" customHeight="1" spans="2:18">
      <c r="B20" s="23">
        <v>44266</v>
      </c>
      <c r="C20" s="24">
        <f t="shared" si="0"/>
        <v>44266</v>
      </c>
      <c r="D20" s="25"/>
      <c r="E20" s="25">
        <f t="shared" si="5"/>
        <v>0</v>
      </c>
      <c r="F20" s="25"/>
      <c r="G20" s="25"/>
      <c r="H20" s="25"/>
      <c r="I20" s="25">
        <f t="shared" si="1"/>
        <v>120000</v>
      </c>
      <c r="J20" s="25"/>
      <c r="K20" s="35" t="str">
        <f t="shared" si="2"/>
        <v/>
      </c>
      <c r="L20" s="36"/>
      <c r="M20" s="36">
        <f t="shared" si="3"/>
        <v>0</v>
      </c>
      <c r="N20" s="37"/>
      <c r="O20" s="37"/>
      <c r="P20" s="37"/>
      <c r="Q20" s="25">
        <f t="shared" si="4"/>
        <v>0</v>
      </c>
      <c r="R20" s="26"/>
    </row>
    <row r="21" s="1" customFormat="1" ht="18" customHeight="1" spans="2:18">
      <c r="B21" s="23">
        <v>44267</v>
      </c>
      <c r="C21" s="24">
        <f t="shared" si="0"/>
        <v>44267</v>
      </c>
      <c r="D21" s="25"/>
      <c r="E21" s="25">
        <f t="shared" si="5"/>
        <v>0</v>
      </c>
      <c r="F21" s="25"/>
      <c r="G21" s="25"/>
      <c r="H21" s="25"/>
      <c r="I21" s="25">
        <f t="shared" si="1"/>
        <v>120000</v>
      </c>
      <c r="J21" s="25"/>
      <c r="K21" s="35" t="str">
        <f t="shared" si="2"/>
        <v/>
      </c>
      <c r="L21" s="36"/>
      <c r="M21" s="36">
        <f t="shared" si="3"/>
        <v>0</v>
      </c>
      <c r="N21" s="37"/>
      <c r="O21" s="37"/>
      <c r="P21" s="37"/>
      <c r="Q21" s="25">
        <f t="shared" si="4"/>
        <v>0</v>
      </c>
      <c r="R21" s="26"/>
    </row>
    <row r="22" s="1" customFormat="1" ht="18" customHeight="1" spans="2:18">
      <c r="B22" s="23">
        <v>44268</v>
      </c>
      <c r="C22" s="24">
        <f t="shared" si="0"/>
        <v>44268</v>
      </c>
      <c r="D22" s="25"/>
      <c r="E22" s="25">
        <f t="shared" si="5"/>
        <v>0</v>
      </c>
      <c r="F22" s="25"/>
      <c r="G22" s="25"/>
      <c r="H22" s="25"/>
      <c r="I22" s="25">
        <f t="shared" si="1"/>
        <v>120000</v>
      </c>
      <c r="J22" s="25"/>
      <c r="K22" s="35" t="str">
        <f t="shared" si="2"/>
        <v/>
      </c>
      <c r="L22" s="36"/>
      <c r="M22" s="36">
        <f t="shared" si="3"/>
        <v>0</v>
      </c>
      <c r="N22" s="37"/>
      <c r="O22" s="37"/>
      <c r="P22" s="37"/>
      <c r="Q22" s="25">
        <f t="shared" si="4"/>
        <v>0</v>
      </c>
      <c r="R22" s="26"/>
    </row>
    <row r="23" s="1" customFormat="1" ht="18" customHeight="1" spans="2:18">
      <c r="B23" s="23">
        <v>44269</v>
      </c>
      <c r="C23" s="24">
        <f t="shared" si="0"/>
        <v>44269</v>
      </c>
      <c r="D23" s="25"/>
      <c r="E23" s="25">
        <f t="shared" si="5"/>
        <v>0</v>
      </c>
      <c r="F23" s="25"/>
      <c r="G23" s="25"/>
      <c r="H23" s="25"/>
      <c r="I23" s="25">
        <f t="shared" si="1"/>
        <v>120000</v>
      </c>
      <c r="J23" s="25"/>
      <c r="K23" s="35" t="str">
        <f t="shared" si="2"/>
        <v/>
      </c>
      <c r="L23" s="36"/>
      <c r="M23" s="36">
        <f t="shared" si="3"/>
        <v>0</v>
      </c>
      <c r="N23" s="37"/>
      <c r="O23" s="37"/>
      <c r="P23" s="37"/>
      <c r="Q23" s="25">
        <f t="shared" si="4"/>
        <v>0</v>
      </c>
      <c r="R23" s="26"/>
    </row>
    <row r="24" s="1" customFormat="1" ht="18" customHeight="1" spans="2:18">
      <c r="B24" s="23">
        <v>44270</v>
      </c>
      <c r="C24" s="24">
        <f t="shared" si="0"/>
        <v>44270</v>
      </c>
      <c r="D24" s="25"/>
      <c r="E24" s="25">
        <f t="shared" si="5"/>
        <v>0</v>
      </c>
      <c r="F24" s="25"/>
      <c r="G24" s="25"/>
      <c r="H24" s="25"/>
      <c r="I24" s="25">
        <f t="shared" si="1"/>
        <v>120000</v>
      </c>
      <c r="J24" s="25"/>
      <c r="K24" s="35" t="str">
        <f t="shared" si="2"/>
        <v/>
      </c>
      <c r="L24" s="36"/>
      <c r="M24" s="36">
        <f t="shared" si="3"/>
        <v>0</v>
      </c>
      <c r="N24" s="37"/>
      <c r="O24" s="37"/>
      <c r="P24" s="37"/>
      <c r="Q24" s="25">
        <f t="shared" si="4"/>
        <v>0</v>
      </c>
      <c r="R24" s="26"/>
    </row>
    <row r="25" s="1" customFormat="1" ht="18" customHeight="1" spans="2:18">
      <c r="B25" s="23">
        <v>44271</v>
      </c>
      <c r="C25" s="24">
        <f t="shared" si="0"/>
        <v>44271</v>
      </c>
      <c r="D25" s="25"/>
      <c r="E25" s="25">
        <f t="shared" si="5"/>
        <v>0</v>
      </c>
      <c r="F25" s="25"/>
      <c r="G25" s="25"/>
      <c r="H25" s="25"/>
      <c r="I25" s="25">
        <f t="shared" si="1"/>
        <v>120000</v>
      </c>
      <c r="J25" s="25"/>
      <c r="K25" s="35" t="str">
        <f t="shared" si="2"/>
        <v/>
      </c>
      <c r="L25" s="36"/>
      <c r="M25" s="36">
        <f t="shared" si="3"/>
        <v>0</v>
      </c>
      <c r="N25" s="37"/>
      <c r="O25" s="37"/>
      <c r="P25" s="37"/>
      <c r="Q25" s="25">
        <f t="shared" si="4"/>
        <v>0</v>
      </c>
      <c r="R25" s="26"/>
    </row>
    <row r="26" s="1" customFormat="1" ht="18" customHeight="1" spans="2:18">
      <c r="B26" s="23">
        <v>44272</v>
      </c>
      <c r="C26" s="24">
        <f t="shared" si="0"/>
        <v>44272</v>
      </c>
      <c r="D26" s="25"/>
      <c r="E26" s="25">
        <f t="shared" si="5"/>
        <v>0</v>
      </c>
      <c r="F26" s="25"/>
      <c r="G26" s="25"/>
      <c r="H26" s="25"/>
      <c r="I26" s="25">
        <f t="shared" si="1"/>
        <v>120000</v>
      </c>
      <c r="J26" s="25"/>
      <c r="K26" s="35" t="str">
        <f t="shared" si="2"/>
        <v/>
      </c>
      <c r="L26" s="36"/>
      <c r="M26" s="36">
        <f t="shared" si="3"/>
        <v>0</v>
      </c>
      <c r="N26" s="37"/>
      <c r="O26" s="37"/>
      <c r="P26" s="37"/>
      <c r="Q26" s="25">
        <f t="shared" si="4"/>
        <v>0</v>
      </c>
      <c r="R26" s="26"/>
    </row>
    <row r="27" s="1" customFormat="1" ht="18" customHeight="1" spans="2:18">
      <c r="B27" s="23">
        <v>44273</v>
      </c>
      <c r="C27" s="24">
        <f t="shared" si="0"/>
        <v>44273</v>
      </c>
      <c r="D27" s="25"/>
      <c r="E27" s="25">
        <f t="shared" si="5"/>
        <v>0</v>
      </c>
      <c r="F27" s="25"/>
      <c r="G27" s="25"/>
      <c r="H27" s="25"/>
      <c r="I27" s="25">
        <f t="shared" si="1"/>
        <v>120000</v>
      </c>
      <c r="J27" s="25"/>
      <c r="K27" s="35" t="str">
        <f t="shared" si="2"/>
        <v/>
      </c>
      <c r="L27" s="36"/>
      <c r="M27" s="36">
        <f t="shared" si="3"/>
        <v>0</v>
      </c>
      <c r="N27" s="37"/>
      <c r="O27" s="37"/>
      <c r="P27" s="37"/>
      <c r="Q27" s="25">
        <f t="shared" si="4"/>
        <v>0</v>
      </c>
      <c r="R27" s="26"/>
    </row>
    <row r="28" s="1" customFormat="1" ht="18" customHeight="1" spans="2:18">
      <c r="B28" s="23">
        <v>44274</v>
      </c>
      <c r="C28" s="24">
        <f t="shared" si="0"/>
        <v>44274</v>
      </c>
      <c r="D28" s="25"/>
      <c r="E28" s="25">
        <f t="shared" si="5"/>
        <v>0</v>
      </c>
      <c r="F28" s="25"/>
      <c r="G28" s="25"/>
      <c r="H28" s="25"/>
      <c r="I28" s="25">
        <f t="shared" si="1"/>
        <v>120000</v>
      </c>
      <c r="J28" s="25"/>
      <c r="K28" s="35" t="str">
        <f t="shared" si="2"/>
        <v/>
      </c>
      <c r="L28" s="36"/>
      <c r="M28" s="36">
        <f t="shared" si="3"/>
        <v>0</v>
      </c>
      <c r="N28" s="37"/>
      <c r="O28" s="37"/>
      <c r="P28" s="37"/>
      <c r="Q28" s="25">
        <f t="shared" si="4"/>
        <v>0</v>
      </c>
      <c r="R28" s="26"/>
    </row>
    <row r="29" s="1" customFormat="1" ht="18" customHeight="1" spans="2:18">
      <c r="B29" s="23">
        <v>44275</v>
      </c>
      <c r="C29" s="24">
        <f t="shared" si="0"/>
        <v>44275</v>
      </c>
      <c r="D29" s="25"/>
      <c r="E29" s="25">
        <f t="shared" si="5"/>
        <v>0</v>
      </c>
      <c r="F29" s="25"/>
      <c r="G29" s="25"/>
      <c r="H29" s="25"/>
      <c r="I29" s="25">
        <f t="shared" si="1"/>
        <v>120000</v>
      </c>
      <c r="J29" s="25"/>
      <c r="K29" s="35" t="str">
        <f t="shared" si="2"/>
        <v/>
      </c>
      <c r="L29" s="36"/>
      <c r="M29" s="36">
        <f t="shared" si="3"/>
        <v>0</v>
      </c>
      <c r="N29" s="37"/>
      <c r="O29" s="37"/>
      <c r="P29" s="37"/>
      <c r="Q29" s="25">
        <f t="shared" si="4"/>
        <v>0</v>
      </c>
      <c r="R29" s="26"/>
    </row>
    <row r="30" s="1" customFormat="1" ht="18" customHeight="1" spans="2:18">
      <c r="B30" s="23">
        <v>44276</v>
      </c>
      <c r="C30" s="24">
        <f t="shared" si="0"/>
        <v>44276</v>
      </c>
      <c r="D30" s="25"/>
      <c r="E30" s="25">
        <f t="shared" si="5"/>
        <v>0</v>
      </c>
      <c r="F30" s="25"/>
      <c r="G30" s="25"/>
      <c r="H30" s="25"/>
      <c r="I30" s="25">
        <f t="shared" si="1"/>
        <v>120000</v>
      </c>
      <c r="J30" s="25"/>
      <c r="K30" s="35" t="str">
        <f t="shared" si="2"/>
        <v/>
      </c>
      <c r="L30" s="36"/>
      <c r="M30" s="36">
        <f t="shared" si="3"/>
        <v>0</v>
      </c>
      <c r="N30" s="37"/>
      <c r="O30" s="37"/>
      <c r="P30" s="37"/>
      <c r="Q30" s="25">
        <f t="shared" si="4"/>
        <v>0</v>
      </c>
      <c r="R30" s="26"/>
    </row>
    <row r="31" s="1" customFormat="1" ht="18" customHeight="1" spans="2:18">
      <c r="B31" s="23">
        <v>44277</v>
      </c>
      <c r="C31" s="24">
        <f t="shared" si="0"/>
        <v>44277</v>
      </c>
      <c r="D31" s="25"/>
      <c r="E31" s="25">
        <f t="shared" si="5"/>
        <v>0</v>
      </c>
      <c r="F31" s="25"/>
      <c r="G31" s="25"/>
      <c r="H31" s="25"/>
      <c r="I31" s="25">
        <f t="shared" si="1"/>
        <v>120000</v>
      </c>
      <c r="J31" s="25"/>
      <c r="K31" s="35" t="str">
        <f t="shared" si="2"/>
        <v/>
      </c>
      <c r="L31" s="36"/>
      <c r="M31" s="36">
        <f t="shared" si="3"/>
        <v>0</v>
      </c>
      <c r="N31" s="37"/>
      <c r="O31" s="37"/>
      <c r="P31" s="37"/>
      <c r="Q31" s="25">
        <f t="shared" si="4"/>
        <v>0</v>
      </c>
      <c r="R31" s="26"/>
    </row>
    <row r="32" s="1" customFormat="1" ht="18" customHeight="1" spans="2:18">
      <c r="B32" s="23">
        <v>44278</v>
      </c>
      <c r="C32" s="24">
        <f t="shared" si="0"/>
        <v>44278</v>
      </c>
      <c r="D32" s="25"/>
      <c r="E32" s="25">
        <f t="shared" si="5"/>
        <v>0</v>
      </c>
      <c r="F32" s="25"/>
      <c r="G32" s="25"/>
      <c r="H32" s="25"/>
      <c r="I32" s="25">
        <f t="shared" si="1"/>
        <v>120000</v>
      </c>
      <c r="J32" s="25"/>
      <c r="K32" s="35" t="str">
        <f t="shared" si="2"/>
        <v/>
      </c>
      <c r="L32" s="36"/>
      <c r="M32" s="36">
        <f t="shared" si="3"/>
        <v>0</v>
      </c>
      <c r="N32" s="37"/>
      <c r="O32" s="37"/>
      <c r="P32" s="37"/>
      <c r="Q32" s="25">
        <f t="shared" si="4"/>
        <v>0</v>
      </c>
      <c r="R32" s="26"/>
    </row>
    <row r="33" s="1" customFormat="1" ht="18" customHeight="1" spans="2:18">
      <c r="B33" s="23">
        <v>44279</v>
      </c>
      <c r="C33" s="24">
        <f t="shared" si="0"/>
        <v>44279</v>
      </c>
      <c r="D33" s="25"/>
      <c r="E33" s="25">
        <f t="shared" si="5"/>
        <v>0</v>
      </c>
      <c r="F33" s="25"/>
      <c r="G33" s="25"/>
      <c r="H33" s="25"/>
      <c r="I33" s="25">
        <f t="shared" si="1"/>
        <v>120000</v>
      </c>
      <c r="J33" s="25"/>
      <c r="K33" s="35" t="str">
        <f t="shared" si="2"/>
        <v/>
      </c>
      <c r="L33" s="36"/>
      <c r="M33" s="36">
        <f t="shared" si="3"/>
        <v>0</v>
      </c>
      <c r="N33" s="37"/>
      <c r="O33" s="37"/>
      <c r="P33" s="37"/>
      <c r="Q33" s="25">
        <f t="shared" si="4"/>
        <v>0</v>
      </c>
      <c r="R33" s="26"/>
    </row>
    <row r="34" s="1" customFormat="1" ht="18" customHeight="1" spans="2:18">
      <c r="B34" s="23">
        <v>44280</v>
      </c>
      <c r="C34" s="24">
        <f t="shared" si="0"/>
        <v>44280</v>
      </c>
      <c r="D34" s="25"/>
      <c r="E34" s="25">
        <f t="shared" si="5"/>
        <v>0</v>
      </c>
      <c r="F34" s="25"/>
      <c r="G34" s="25"/>
      <c r="H34" s="25"/>
      <c r="I34" s="25">
        <f t="shared" si="1"/>
        <v>120000</v>
      </c>
      <c r="J34" s="25"/>
      <c r="K34" s="35" t="str">
        <f t="shared" si="2"/>
        <v/>
      </c>
      <c r="L34" s="36"/>
      <c r="M34" s="36">
        <f t="shared" si="3"/>
        <v>0</v>
      </c>
      <c r="N34" s="37"/>
      <c r="O34" s="37"/>
      <c r="P34" s="37"/>
      <c r="Q34" s="25">
        <f t="shared" si="4"/>
        <v>0</v>
      </c>
      <c r="R34" s="26"/>
    </row>
    <row r="35" s="1" customFormat="1" ht="18" customHeight="1" spans="2:18">
      <c r="B35" s="23">
        <v>44281</v>
      </c>
      <c r="C35" s="24">
        <f t="shared" si="0"/>
        <v>44281</v>
      </c>
      <c r="D35" s="25"/>
      <c r="E35" s="25">
        <f t="shared" si="5"/>
        <v>0</v>
      </c>
      <c r="F35" s="25"/>
      <c r="G35" s="25"/>
      <c r="H35" s="25"/>
      <c r="I35" s="25">
        <f t="shared" si="1"/>
        <v>120000</v>
      </c>
      <c r="J35" s="25"/>
      <c r="K35" s="35" t="str">
        <f t="shared" si="2"/>
        <v/>
      </c>
      <c r="L35" s="36"/>
      <c r="M35" s="36">
        <f t="shared" si="3"/>
        <v>0</v>
      </c>
      <c r="N35" s="37"/>
      <c r="O35" s="37"/>
      <c r="P35" s="37"/>
      <c r="Q35" s="25">
        <f t="shared" si="4"/>
        <v>0</v>
      </c>
      <c r="R35" s="26"/>
    </row>
    <row r="36" s="1" customFormat="1" ht="18" customHeight="1" spans="2:18">
      <c r="B36" s="23">
        <v>44282</v>
      </c>
      <c r="C36" s="24">
        <f t="shared" si="0"/>
        <v>44282</v>
      </c>
      <c r="D36" s="25"/>
      <c r="E36" s="25">
        <f t="shared" si="5"/>
        <v>0</v>
      </c>
      <c r="F36" s="25"/>
      <c r="G36" s="25"/>
      <c r="H36" s="25"/>
      <c r="I36" s="25">
        <f t="shared" si="1"/>
        <v>120000</v>
      </c>
      <c r="J36" s="25"/>
      <c r="K36" s="35" t="str">
        <f t="shared" si="2"/>
        <v/>
      </c>
      <c r="L36" s="36"/>
      <c r="M36" s="36">
        <f t="shared" si="3"/>
        <v>0</v>
      </c>
      <c r="N36" s="37"/>
      <c r="O36" s="37"/>
      <c r="P36" s="37"/>
      <c r="Q36" s="25">
        <f t="shared" si="4"/>
        <v>0</v>
      </c>
      <c r="R36" s="26"/>
    </row>
    <row r="37" s="1" customFormat="1" ht="18" customHeight="1" spans="2:18">
      <c r="B37" s="23">
        <v>44283</v>
      </c>
      <c r="C37" s="24">
        <f t="shared" si="0"/>
        <v>44283</v>
      </c>
      <c r="D37" s="25"/>
      <c r="E37" s="25">
        <f t="shared" si="5"/>
        <v>0</v>
      </c>
      <c r="F37" s="25"/>
      <c r="G37" s="25"/>
      <c r="H37" s="25"/>
      <c r="I37" s="25">
        <f t="shared" si="1"/>
        <v>120000</v>
      </c>
      <c r="J37" s="25"/>
      <c r="K37" s="35" t="str">
        <f t="shared" si="2"/>
        <v/>
      </c>
      <c r="L37" s="36"/>
      <c r="M37" s="36">
        <f t="shared" si="3"/>
        <v>0</v>
      </c>
      <c r="N37" s="37"/>
      <c r="O37" s="37"/>
      <c r="P37" s="37"/>
      <c r="Q37" s="25">
        <f t="shared" si="4"/>
        <v>0</v>
      </c>
      <c r="R37" s="26"/>
    </row>
    <row r="38" s="1" customFormat="1" ht="18" customHeight="1" spans="2:18">
      <c r="B38" s="23">
        <v>44284</v>
      </c>
      <c r="C38" s="24">
        <f t="shared" si="0"/>
        <v>44284</v>
      </c>
      <c r="D38" s="25"/>
      <c r="E38" s="25">
        <f t="shared" si="5"/>
        <v>0</v>
      </c>
      <c r="F38" s="25"/>
      <c r="G38" s="25"/>
      <c r="H38" s="25"/>
      <c r="I38" s="25">
        <f t="shared" si="1"/>
        <v>120000</v>
      </c>
      <c r="J38" s="25"/>
      <c r="K38" s="35" t="str">
        <f t="shared" si="2"/>
        <v/>
      </c>
      <c r="L38" s="36"/>
      <c r="M38" s="36">
        <f t="shared" si="3"/>
        <v>0</v>
      </c>
      <c r="N38" s="37"/>
      <c r="O38" s="37"/>
      <c r="P38" s="37"/>
      <c r="Q38" s="25">
        <f t="shared" si="4"/>
        <v>0</v>
      </c>
      <c r="R38" s="26"/>
    </row>
    <row r="39" s="1" customFormat="1" ht="18" customHeight="1" spans="2:18">
      <c r="B39" s="23">
        <v>44285</v>
      </c>
      <c r="C39" s="24">
        <f t="shared" si="0"/>
        <v>44285</v>
      </c>
      <c r="D39" s="25"/>
      <c r="E39" s="25">
        <f t="shared" si="5"/>
        <v>0</v>
      </c>
      <c r="F39" s="25"/>
      <c r="G39" s="25"/>
      <c r="H39" s="25"/>
      <c r="I39" s="25">
        <f t="shared" si="1"/>
        <v>120000</v>
      </c>
      <c r="J39" s="25"/>
      <c r="K39" s="35" t="str">
        <f t="shared" si="2"/>
        <v/>
      </c>
      <c r="L39" s="36"/>
      <c r="M39" s="36">
        <f t="shared" si="3"/>
        <v>0</v>
      </c>
      <c r="N39" s="37"/>
      <c r="O39" s="37"/>
      <c r="P39" s="37"/>
      <c r="Q39" s="25">
        <f t="shared" si="4"/>
        <v>0</v>
      </c>
      <c r="R39" s="26"/>
    </row>
    <row r="40" s="1" customFormat="1" ht="18" customHeight="1" spans="2:18">
      <c r="B40" s="23">
        <v>44286</v>
      </c>
      <c r="C40" s="24">
        <f t="shared" si="0"/>
        <v>44286</v>
      </c>
      <c r="D40" s="25"/>
      <c r="E40" s="25">
        <f t="shared" si="5"/>
        <v>0</v>
      </c>
      <c r="F40" s="25"/>
      <c r="G40" s="25"/>
      <c r="H40" s="25"/>
      <c r="I40" s="25">
        <f t="shared" si="1"/>
        <v>120000</v>
      </c>
      <c r="J40" s="25"/>
      <c r="K40" s="35" t="str">
        <f t="shared" si="2"/>
        <v/>
      </c>
      <c r="L40" s="36"/>
      <c r="M40" s="36">
        <f t="shared" si="3"/>
        <v>0</v>
      </c>
      <c r="N40" s="37"/>
      <c r="O40" s="37"/>
      <c r="P40" s="37"/>
      <c r="Q40" s="25">
        <f t="shared" si="4"/>
        <v>0</v>
      </c>
      <c r="R40" s="26"/>
    </row>
    <row r="41" s="1" customFormat="1" ht="18" customHeight="1" spans="2:18">
      <c r="B41" s="23" t="s">
        <v>23</v>
      </c>
      <c r="C41" s="26"/>
      <c r="D41" s="25">
        <f>SUM(D10:D40)</f>
        <v>149</v>
      </c>
      <c r="E41" s="25">
        <f t="shared" ref="E41:Q41" si="6">SUM(E10:E40)</f>
        <v>120000</v>
      </c>
      <c r="F41" s="25">
        <f t="shared" si="6"/>
        <v>16000</v>
      </c>
      <c r="G41" s="25">
        <f t="shared" si="6"/>
        <v>78000</v>
      </c>
      <c r="H41" s="25">
        <f t="shared" si="6"/>
        <v>26000</v>
      </c>
      <c r="I41" s="25">
        <f t="shared" si="6"/>
        <v>3536000</v>
      </c>
      <c r="J41" s="25">
        <f t="shared" si="6"/>
        <v>200000</v>
      </c>
      <c r="K41" s="25"/>
      <c r="L41" s="25">
        <f t="shared" si="6"/>
        <v>270</v>
      </c>
      <c r="M41" s="25">
        <f t="shared" si="6"/>
        <v>149</v>
      </c>
      <c r="N41" s="25">
        <f t="shared" si="6"/>
        <v>5</v>
      </c>
      <c r="O41" s="25">
        <f t="shared" si="6"/>
        <v>1</v>
      </c>
      <c r="P41" s="25">
        <f t="shared" si="6"/>
        <v>8</v>
      </c>
      <c r="Q41" s="25">
        <f t="shared" si="6"/>
        <v>119</v>
      </c>
      <c r="R41" s="26"/>
    </row>
  </sheetData>
  <mergeCells count="9">
    <mergeCell ref="B1:R1"/>
    <mergeCell ref="L7:P7"/>
    <mergeCell ref="B41:C41"/>
    <mergeCell ref="B7:B9"/>
    <mergeCell ref="C7:C9"/>
    <mergeCell ref="Q7:Q9"/>
    <mergeCell ref="R7:R9"/>
    <mergeCell ref="D7:H8"/>
    <mergeCell ref="I7:K8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2021-03-18T12:37:00Z</dcterms:created>
  <dcterms:modified xsi:type="dcterms:W3CDTF">2022-01-14T02:37:52Z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1895A670EC84448CBBBFEC2F1D4DE38C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v1.0_mb_4iZy8gaYGuMJ0uirZ4KiPA==</vt:lpwstr>
  </property>
</Properties>
</file>